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ighpointsg-my.sharepoint.com/personal/melany_paguel_hcsa_org_sg/Documents/Desktop/"/>
    </mc:Choice>
  </mc:AlternateContent>
  <xr:revisionPtr revIDLastSave="6" documentId="13_ncr:1_{5EB90D52-B652-4AD7-AFFA-B542A54C8182}" xr6:coauthVersionLast="47" xr6:coauthVersionMax="47" xr10:uidLastSave="{B23792B5-2EE9-45D9-B469-42427456A6C5}"/>
  <bookViews>
    <workbookView xWindow="28680" yWindow="-120" windowWidth="38640" windowHeight="21120" xr2:uid="{4A088D59-CB49-441E-883F-729AD788E626}"/>
  </bookViews>
  <sheets>
    <sheet name="Calculator" sheetId="4" r:id="rId1"/>
    <sheet name="Horizontal Format" sheetId="3" state="hidden" r:id="rId2"/>
    <sheet name="Sheet1 (2)" sheetId="2" state="hidden" r:id="rId3"/>
    <sheet name="Sheet1" sheetId="1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C8" i="4" l="1"/>
  <c r="C10" i="4" s="1"/>
  <c r="D16" i="4"/>
  <c r="D6" i="3"/>
  <c r="J6" i="3"/>
  <c r="M6" i="3"/>
  <c r="C6" i="3"/>
  <c r="D5" i="4"/>
  <c r="C18" i="4"/>
  <c r="K6" i="3" l="1"/>
  <c r="C19" i="4"/>
  <c r="D19" i="4" s="1"/>
  <c r="D22" i="4" s="1"/>
  <c r="D8" i="4"/>
  <c r="D11" i="4" s="1"/>
  <c r="L17" i="2"/>
  <c r="L16" i="2"/>
  <c r="L11" i="2"/>
  <c r="O11" i="2" s="1"/>
  <c r="L9" i="2"/>
  <c r="O9" i="2" s="1"/>
  <c r="L7" i="2"/>
  <c r="O7" i="2" s="1"/>
  <c r="D11" i="2"/>
  <c r="G11" i="2" s="1"/>
  <c r="D9" i="2"/>
  <c r="E9" i="2" s="1"/>
  <c r="D7" i="2"/>
  <c r="G7" i="2" s="1"/>
  <c r="D21" i="1"/>
  <c r="D7" i="1"/>
  <c r="G9" i="2" l="1"/>
  <c r="M11" i="2"/>
  <c r="E11" i="2"/>
  <c r="E7" i="2"/>
  <c r="M7" i="2"/>
  <c r="M9" i="2"/>
  <c r="D25" i="1"/>
  <c r="G25" i="1" s="1"/>
  <c r="D23" i="1"/>
  <c r="G23" i="1" s="1"/>
  <c r="G21" i="1"/>
  <c r="D11" i="1"/>
  <c r="E11" i="1" s="1"/>
  <c r="D9" i="1"/>
  <c r="E9" i="1" s="1"/>
  <c r="E7" i="1"/>
  <c r="E23" i="1" l="1"/>
  <c r="E21" i="1"/>
  <c r="E25" i="1"/>
  <c r="G7" i="1"/>
  <c r="G9" i="1"/>
  <c r="G11" i="1"/>
  <c r="E6" i="3" l="1"/>
  <c r="F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Melany Rabago PAGUEL</author>
  </authors>
  <commentList>
    <comment ref="C5" authorId="0" shapeId="0" xr:uid="{4AA189F1-5A39-4566-83B5-8F6208293A4E}">
      <text>
        <r>
          <rPr>
            <b/>
            <sz val="9"/>
            <color indexed="81"/>
            <rFont val="Tahoma"/>
            <family val="2"/>
          </rPr>
          <t>Key in Income Amount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F60E528E-BE12-40D7-98ED-6D26E248920A}">
      <text>
        <r>
          <rPr>
            <b/>
            <sz val="9"/>
            <color indexed="81"/>
            <rFont val="Tahoma"/>
            <family val="2"/>
          </rPr>
          <t>Key in Donation Amount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91025244-365E-4A36-BFD6-1A1B3346EDD8}">
      <text>
        <r>
          <rPr>
            <b/>
            <sz val="9"/>
            <color indexed="81"/>
            <rFont val="Tahoma"/>
            <family val="2"/>
          </rPr>
          <t xml:space="preserve">Key in Income Amount
</t>
        </r>
      </text>
    </comment>
    <comment ref="C17" authorId="0" shapeId="0" xr:uid="{F8B02341-7D1A-4A3C-9317-EB540EE7567E}">
      <text>
        <r>
          <rPr>
            <b/>
            <sz val="9"/>
            <color indexed="81"/>
            <rFont val="Tahoma"/>
            <family val="2"/>
          </rPr>
          <t>Key in Donation Amount</t>
        </r>
      </text>
    </comment>
  </commentList>
</comments>
</file>

<file path=xl/sharedStrings.xml><?xml version="1.0" encoding="utf-8"?>
<sst xmlns="http://schemas.openxmlformats.org/spreadsheetml/2006/main" count="263" uniqueCount="47">
  <si>
    <t>Chargeable Income</t>
  </si>
  <si>
    <t>INDIVIDUAL</t>
  </si>
  <si>
    <t>Donation</t>
  </si>
  <si>
    <t>Tax Relief</t>
  </si>
  <si>
    <t>Actual Tax Saved</t>
  </si>
  <si>
    <t>Applicable Tax Rate</t>
  </si>
  <si>
    <t>A</t>
  </si>
  <si>
    <t>B</t>
  </si>
  <si>
    <t>C</t>
  </si>
  <si>
    <t xml:space="preserve"> = A - C</t>
  </si>
  <si>
    <t>CORPORATE</t>
  </si>
  <si>
    <t>Corporate Tax Rate</t>
  </si>
  <si>
    <t>Chargeable Income before Donation</t>
  </si>
  <si>
    <t>Chargeable Income after Donation</t>
  </si>
  <si>
    <t>Income Tax Rate (%)</t>
  </si>
  <si>
    <t>Gross Tax Payable ($)</t>
  </si>
  <si>
    <t>First $20,000</t>
  </si>
  <si>
    <t>Next $10,000</t>
  </si>
  <si>
    <t>First $30,000</t>
  </si>
  <si>
    <t>-</t>
  </si>
  <si>
    <t>First $40,000</t>
  </si>
  <si>
    <t>Next $40,000</t>
  </si>
  <si>
    <t>First $80,000</t>
  </si>
  <si>
    <t>First $120,000</t>
  </si>
  <si>
    <t>First $160,000</t>
  </si>
  <si>
    <t>First $200,000</t>
  </si>
  <si>
    <t>First $240,000</t>
  </si>
  <si>
    <t>First $280,000</t>
  </si>
  <si>
    <t>First $320,000</t>
  </si>
  <si>
    <t>Next $180,000</t>
  </si>
  <si>
    <t>First $500,000</t>
  </si>
  <si>
    <t>Next $500,000</t>
  </si>
  <si>
    <t>First $1,000,000</t>
  </si>
  <si>
    <t>In excess of $1,000,000</t>
  </si>
  <si>
    <t>Resident tax rates</t>
  </si>
  <si>
    <t>From YA 2024 onwards</t>
  </si>
  <si>
    <t>Tax Bracket</t>
  </si>
  <si>
    <t>Tax payable without Donation</t>
  </si>
  <si>
    <t>Tax payable with Donation</t>
  </si>
  <si>
    <t>Amount</t>
  </si>
  <si>
    <t>Key in Income amount</t>
  </si>
  <si>
    <t>Key in donation amount</t>
  </si>
  <si>
    <t>Tax Payable</t>
  </si>
  <si>
    <t>HCSA Community Services
O +65 6745 3532 
1 Lorong 23 Geylang, HCSA Village, 
Singapore 388352</t>
  </si>
  <si>
    <t>(Remainder of your assessable income after deducting personal reliefs)</t>
  </si>
  <si>
    <t xml:space="preserve">Your company's taxable profits (after deducting tax-allowable expenses) for a Year of Assessment </t>
  </si>
  <si>
    <t>Particulars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</si>
</sst>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.000_-;\-* #,##0.000_-;_-* &quot;-&quot;???_-;_-@_-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Source Sans Pro"/>
      <family val="2"/>
    </font>
    <font>
      <sz val="11"/>
      <color rgb="FF2F2F2F"/>
      <name val="Source Sans Pro"/>
      <family val="2"/>
    </font>
    <font>
      <sz val="11"/>
      <color rgb="FF2F2F2F"/>
      <name val="Initial"/>
    </font>
    <font>
      <sz val="16"/>
      <color rgb="FF142E4F"/>
      <name val="Source Sans Pro"/>
      <family val="2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142E4F"/>
      <name val="Source Sans Pro"/>
      <family val="2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i/>
      <sz val="16"/>
      <color theme="1"/>
      <name val="Aptos Narrow"/>
      <family val="2"/>
      <scheme val="minor"/>
    </font>
    <font>
      <b/>
      <sz val="16"/>
      <color rgb="FF142E4F"/>
      <name val="Source Sans Pro"/>
      <family val="2"/>
    </font>
    <font>
      <i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D7BB9"/>
        <bgColor indexed="64"/>
      </patternFill>
    </fill>
    <fill>
      <patternFill patternType="solid">
        <fgColor rgb="FFF6F8FA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7C7C7"/>
      </left>
      <right style="medium">
        <color rgb="FFC7C7C7"/>
      </right>
      <top/>
      <bottom/>
      <diagonal/>
    </border>
    <border>
      <left style="medium">
        <color rgb="FFC7C7C7"/>
      </left>
      <right style="medium">
        <color rgb="FFC7C7C7"/>
      </right>
      <top style="medium">
        <color rgb="FFC7C7C7"/>
      </top>
      <bottom/>
      <diagonal/>
    </border>
    <border>
      <left style="medium">
        <color rgb="FFC7C7C7"/>
      </left>
      <right style="medium">
        <color rgb="FFC7C7C7"/>
      </right>
      <top/>
      <bottom style="medium">
        <color rgb="FFC7C7C7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43" fontId="0" fillId="0" borderId="0" xfId="1" applyFont="1"/>
    <xf numFmtId="9" fontId="0" fillId="0" borderId="0" xfId="2" applyFont="1"/>
    <xf numFmtId="0" fontId="3" fillId="4" borderId="9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3" fontId="4" fillId="4" borderId="9" xfId="0" applyNumberFormat="1" applyFont="1" applyFill="1" applyBorder="1" applyAlignment="1">
      <alignment horizontal="center" vertical="top" wrapText="1"/>
    </xf>
    <xf numFmtId="3" fontId="3" fillId="6" borderId="9" xfId="0" applyNumberFormat="1" applyFont="1" applyFill="1" applyBorder="1" applyAlignment="1">
      <alignment horizontal="center" vertical="top" wrapText="1"/>
    </xf>
    <xf numFmtId="3" fontId="4" fillId="6" borderId="9" xfId="0" applyNumberFormat="1" applyFont="1" applyFill="1" applyBorder="1" applyAlignment="1">
      <alignment horizontal="center" vertical="top" wrapText="1"/>
    </xf>
    <xf numFmtId="3" fontId="3" fillId="4" borderId="9" xfId="0" applyNumberFormat="1" applyFont="1" applyFill="1" applyBorder="1" applyAlignment="1">
      <alignment horizontal="center" vertical="top" wrapText="1"/>
    </xf>
    <xf numFmtId="3" fontId="3" fillId="6" borderId="9" xfId="0" applyNumberFormat="1" applyFont="1" applyFill="1" applyBorder="1" applyAlignment="1">
      <alignment horizontal="center" vertical="center" wrapText="1"/>
    </xf>
    <xf numFmtId="3" fontId="4" fillId="6" borderId="9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center" vertical="top" wrapText="1"/>
    </xf>
    <xf numFmtId="3" fontId="3" fillId="6" borderId="1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7" fillId="0" borderId="0" xfId="0" applyFont="1" applyAlignment="1">
      <alignment horizontal="center"/>
    </xf>
    <xf numFmtId="0" fontId="6" fillId="0" borderId="5" xfId="0" applyFont="1" applyBorder="1"/>
    <xf numFmtId="0" fontId="6" fillId="0" borderId="0" xfId="0" applyFont="1"/>
    <xf numFmtId="9" fontId="8" fillId="0" borderId="0" xfId="2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6" fillId="2" borderId="0" xfId="0" applyFont="1" applyFill="1"/>
    <xf numFmtId="43" fontId="6" fillId="0" borderId="0" xfId="1" applyFont="1" applyBorder="1"/>
    <xf numFmtId="43" fontId="6" fillId="2" borderId="0" xfId="1" applyFont="1" applyFill="1" applyBorder="1"/>
    <xf numFmtId="43" fontId="6" fillId="0" borderId="0" xfId="1" applyFont="1" applyFill="1" applyBorder="1"/>
    <xf numFmtId="10" fontId="6" fillId="0" borderId="0" xfId="2" applyNumberFormat="1" applyFont="1" applyBorder="1"/>
    <xf numFmtId="43" fontId="6" fillId="0" borderId="5" xfId="1" applyFont="1" applyBorder="1"/>
    <xf numFmtId="10" fontId="6" fillId="0" borderId="0" xfId="1" applyNumberFormat="1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9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43" fontId="6" fillId="2" borderId="7" xfId="1" applyFont="1" applyFill="1" applyBorder="1"/>
    <xf numFmtId="43" fontId="6" fillId="0" borderId="7" xfId="1" applyFont="1" applyFill="1" applyBorder="1"/>
    <xf numFmtId="43" fontId="6" fillId="0" borderId="7" xfId="1" applyFont="1" applyBorder="1"/>
    <xf numFmtId="10" fontId="6" fillId="0" borderId="7" xfId="2" applyNumberFormat="1" applyFont="1" applyBorder="1"/>
    <xf numFmtId="43" fontId="6" fillId="0" borderId="8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43" fontId="0" fillId="0" borderId="0" xfId="0" applyNumberFormat="1"/>
    <xf numFmtId="43" fontId="0" fillId="0" borderId="7" xfId="1" applyFont="1" applyBorder="1"/>
    <xf numFmtId="0" fontId="9" fillId="0" borderId="4" xfId="0" applyFont="1" applyBorder="1" applyAlignment="1">
      <alignment horizontal="center"/>
    </xf>
    <xf numFmtId="0" fontId="13" fillId="0" borderId="0" xfId="0" applyFont="1"/>
    <xf numFmtId="0" fontId="14" fillId="0" borderId="5" xfId="0" applyFont="1" applyBorder="1" applyAlignment="1">
      <alignment horizontal="center"/>
    </xf>
    <xf numFmtId="0" fontId="13" fillId="0" borderId="5" xfId="0" applyFont="1" applyBorder="1"/>
    <xf numFmtId="0" fontId="13" fillId="0" borderId="4" xfId="0" applyFont="1" applyBorder="1"/>
    <xf numFmtId="9" fontId="12" fillId="0" borderId="0" xfId="2" applyFont="1" applyBorder="1" applyAlignment="1">
      <alignment horizontal="center"/>
    </xf>
    <xf numFmtId="9" fontId="12" fillId="0" borderId="5" xfId="2" applyFont="1" applyBorder="1" applyAlignment="1">
      <alignment horizontal="center"/>
    </xf>
    <xf numFmtId="9" fontId="12" fillId="0" borderId="0" xfId="2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3" fontId="13" fillId="0" borderId="0" xfId="1" applyFont="1" applyFill="1" applyBorder="1"/>
    <xf numFmtId="43" fontId="13" fillId="0" borderId="0" xfId="1" applyFont="1" applyBorder="1"/>
    <xf numFmtId="164" fontId="13" fillId="0" borderId="0" xfId="2" applyNumberFormat="1" applyFont="1" applyBorder="1"/>
    <xf numFmtId="43" fontId="13" fillId="0" borderId="5" xfId="1" applyFont="1" applyBorder="1"/>
    <xf numFmtId="43" fontId="13" fillId="0" borderId="0" xfId="1" applyFont="1"/>
    <xf numFmtId="10" fontId="13" fillId="0" borderId="0" xfId="2" applyNumberFormat="1" applyFont="1" applyFill="1" applyBorder="1"/>
    <xf numFmtId="43" fontId="13" fillId="0" borderId="5" xfId="1" applyFont="1" applyFill="1" applyBorder="1"/>
    <xf numFmtId="10" fontId="13" fillId="0" borderId="0" xfId="1" applyNumberFormat="1" applyFont="1" applyBorder="1"/>
    <xf numFmtId="10" fontId="13" fillId="0" borderId="0" xfId="1" applyNumberFormat="1" applyFont="1" applyFill="1" applyBorder="1"/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10" fontId="13" fillId="0" borderId="8" xfId="2" applyNumberFormat="1" applyFont="1" applyBorder="1"/>
    <xf numFmtId="43" fontId="13" fillId="0" borderId="6" xfId="1" applyFont="1" applyFill="1" applyBorder="1"/>
    <xf numFmtId="10" fontId="13" fillId="0" borderId="7" xfId="2" applyNumberFormat="1" applyFont="1" applyFill="1" applyBorder="1"/>
    <xf numFmtId="43" fontId="13" fillId="0" borderId="8" xfId="1" applyFont="1" applyFill="1" applyBorder="1"/>
    <xf numFmtId="0" fontId="15" fillId="0" borderId="0" xfId="0" applyFont="1" applyAlignment="1">
      <alignment horizontal="left" vertical="center"/>
    </xf>
    <xf numFmtId="0" fontId="17" fillId="0" borderId="0" xfId="0" applyFont="1"/>
    <xf numFmtId="43" fontId="16" fillId="0" borderId="4" xfId="1" applyFont="1" applyFill="1" applyBorder="1" applyAlignment="1">
      <alignment horizontal="center"/>
    </xf>
    <xf numFmtId="43" fontId="16" fillId="0" borderId="0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43" fontId="18" fillId="0" borderId="13" xfId="1" applyFont="1" applyFill="1" applyBorder="1" applyAlignment="1" applyProtection="1">
      <alignment horizontal="right"/>
    </xf>
    <xf numFmtId="43" fontId="13" fillId="0" borderId="0" xfId="1" applyFont="1" applyBorder="1" applyProtection="1"/>
    <xf numFmtId="43" fontId="13" fillId="0" borderId="0" xfId="1" applyFont="1" applyFill="1" applyBorder="1" applyAlignment="1" applyProtection="1"/>
    <xf numFmtId="164" fontId="13" fillId="0" borderId="0" xfId="2" applyNumberFormat="1" applyFont="1" applyBorder="1" applyProtection="1"/>
    <xf numFmtId="0" fontId="13" fillId="0" borderId="0" xfId="0" applyFont="1" applyAlignment="1">
      <alignment horizontal="left"/>
    </xf>
    <xf numFmtId="0" fontId="10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Protection="1">
      <protection hidden="1"/>
    </xf>
    <xf numFmtId="43" fontId="13" fillId="0" borderId="0" xfId="1" applyFont="1" applyFill="1" applyBorder="1" applyProtection="1">
      <protection hidden="1"/>
    </xf>
    <xf numFmtId="43" fontId="0" fillId="0" borderId="0" xfId="1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43" fontId="0" fillId="0" borderId="0" xfId="0" applyNumberFormat="1" applyProtection="1"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2" fillId="5" borderId="1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43" fontId="0" fillId="0" borderId="0" xfId="0" applyNumberForma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3" fillId="4" borderId="9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4" fillId="4" borderId="9" xfId="0" applyFont="1" applyFill="1" applyBorder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3" fillId="6" borderId="9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4" fillId="6" borderId="9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9" fontId="0" fillId="0" borderId="0" xfId="2" applyFont="1" applyFill="1" applyProtection="1">
      <protection hidden="1"/>
    </xf>
    <xf numFmtId="3" fontId="4" fillId="4" borderId="9" xfId="0" applyNumberFormat="1" applyFont="1" applyFill="1" applyBorder="1" applyAlignment="1" applyProtection="1">
      <alignment horizontal="center" vertical="top" wrapText="1"/>
      <protection hidden="1"/>
    </xf>
    <xf numFmtId="3" fontId="4" fillId="0" borderId="0" xfId="0" applyNumberFormat="1" applyFont="1" applyAlignment="1" applyProtection="1">
      <alignment horizontal="center" vertical="top" wrapText="1"/>
      <protection hidden="1"/>
    </xf>
    <xf numFmtId="3" fontId="3" fillId="6" borderId="9" xfId="0" applyNumberFormat="1" applyFont="1" applyFill="1" applyBorder="1" applyAlignment="1" applyProtection="1">
      <alignment horizontal="center" vertical="top" wrapText="1"/>
      <protection hidden="1"/>
    </xf>
    <xf numFmtId="3" fontId="3" fillId="0" borderId="0" xfId="0" applyNumberFormat="1" applyFont="1" applyAlignment="1" applyProtection="1">
      <alignment horizontal="center" vertical="top" wrapText="1"/>
      <protection hidden="1"/>
    </xf>
    <xf numFmtId="3" fontId="4" fillId="6" borderId="9" xfId="0" applyNumberFormat="1" applyFont="1" applyFill="1" applyBorder="1" applyAlignment="1" applyProtection="1">
      <alignment horizontal="center" vertical="top" wrapText="1"/>
      <protection hidden="1"/>
    </xf>
    <xf numFmtId="3" fontId="3" fillId="4" borderId="9" xfId="0" applyNumberFormat="1" applyFont="1" applyFill="1" applyBorder="1" applyAlignment="1" applyProtection="1">
      <alignment horizontal="center" vertical="top" wrapText="1"/>
      <protection hidden="1"/>
    </xf>
    <xf numFmtId="3" fontId="3" fillId="6" borderId="9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0" xfId="0" applyNumberFormat="1" applyFont="1" applyAlignment="1" applyProtection="1">
      <alignment horizontal="center" vertical="center" wrapText="1"/>
      <protection hidden="1"/>
    </xf>
    <xf numFmtId="3" fontId="4" fillId="6" borderId="9" xfId="0" applyNumberFormat="1" applyFont="1" applyFill="1" applyBorder="1" applyAlignment="1" applyProtection="1">
      <alignment horizontal="center" vertical="center" wrapText="1"/>
      <protection hidden="1"/>
    </xf>
    <xf numFmtId="3" fontId="4" fillId="0" borderId="0" xfId="0" applyNumberFormat="1" applyFont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top" wrapText="1"/>
      <protection hidden="1"/>
    </xf>
    <xf numFmtId="3" fontId="3" fillId="6" borderId="11" xfId="0" applyNumberFormat="1" applyFont="1" applyFill="1" applyBorder="1" applyAlignment="1" applyProtection="1">
      <alignment horizontal="center" vertical="top" wrapText="1"/>
      <protection hidden="1"/>
    </xf>
    <xf numFmtId="43" fontId="13" fillId="2" borderId="12" xfId="1" applyFont="1" applyFill="1" applyBorder="1" applyAlignment="1" applyProtection="1">
      <protection locked="0"/>
    </xf>
    <xf numFmtId="43" fontId="13" fillId="7" borderId="12" xfId="1" applyFont="1" applyFill="1" applyBorder="1" applyProtection="1">
      <protection locked="0"/>
    </xf>
    <xf numFmtId="43" fontId="13" fillId="0" borderId="0" xfId="0" applyNumberFormat="1" applyFont="1"/>
    <xf numFmtId="165" fontId="13" fillId="0" borderId="0" xfId="0" applyNumberFormat="1" applyFont="1"/>
    <xf numFmtId="0" fontId="10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 wrapText="1"/>
    </xf>
    <xf numFmtId="43" fontId="16" fillId="0" borderId="5" xfId="1" applyFont="1" applyFill="1" applyBorder="1" applyAlignment="1" applyProtection="1"/>
    <xf numFmtId="0" fontId="12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center" wrapText="1"/>
    </xf>
    <xf numFmtId="164" fontId="13" fillId="0" borderId="5" xfId="2" applyNumberFormat="1" applyFont="1" applyBorder="1" applyProtection="1"/>
    <xf numFmtId="0" fontId="12" fillId="0" borderId="6" xfId="0" applyFont="1" applyBorder="1" applyAlignment="1">
      <alignment horizontal="left" vertical="center" wrapText="1"/>
    </xf>
    <xf numFmtId="0" fontId="13" fillId="0" borderId="7" xfId="0" applyFont="1" applyBorder="1"/>
    <xf numFmtId="0" fontId="0" fillId="0" borderId="7" xfId="0" applyBorder="1"/>
    <xf numFmtId="43" fontId="12" fillId="0" borderId="7" xfId="1" applyFont="1" applyBorder="1" applyProtection="1"/>
    <xf numFmtId="43" fontId="13" fillId="0" borderId="8" xfId="1" applyFont="1" applyBorder="1" applyProtection="1"/>
    <xf numFmtId="0" fontId="8" fillId="0" borderId="5" xfId="0" applyFont="1" applyBorder="1" applyAlignment="1">
      <alignment horizontal="center" vertical="center"/>
    </xf>
    <xf numFmtId="43" fontId="13" fillId="0" borderId="5" xfId="1" applyFont="1" applyFill="1" applyBorder="1" applyAlignment="1" applyProtection="1"/>
    <xf numFmtId="43" fontId="12" fillId="0" borderId="8" xfId="1" applyFont="1" applyBorder="1" applyProtection="1"/>
    <xf numFmtId="0" fontId="10" fillId="0" borderId="0" xfId="0" applyFont="1" applyAlignment="1">
      <alignment horizontal="left" vertical="center" wrapText="1"/>
    </xf>
    <xf numFmtId="43" fontId="13" fillId="0" borderId="14" xfId="1" applyFont="1" applyBorder="1" applyAlignment="1" applyProtection="1">
      <alignment horizontal="center"/>
    </xf>
    <xf numFmtId="0" fontId="21" fillId="0" borderId="5" xfId="0" applyFont="1" applyBorder="1" applyAlignment="1">
      <alignment horizontal="left" vertical="center" wrapText="1"/>
    </xf>
    <xf numFmtId="43" fontId="13" fillId="0" borderId="0" xfId="1" applyFont="1" applyBorder="1" applyAlignment="1" applyProtection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214633</xdr:colOff>
      <xdr:row>0</xdr:row>
      <xdr:rowOff>89003</xdr:rowOff>
    </xdr:from>
    <xdr:to>
      <xdr:col>0</xdr:col>
      <xdr:colOff>2574290</xdr:colOff>
      <xdr:row>0</xdr:row>
      <xdr:rowOff>1045527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6B2018-E9C8-7CD2-D37C-AB229E9DE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33" y="89003"/>
          <a:ext cx="2371087" cy="948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F4CA6-9079-4303-B336-B00D4DA5C296}">
  <sheetPr>
    <pageSetUpPr fitToPage="1"/>
  </sheetPr>
  <dimension ref="A1:L52"/>
  <sheetViews>
    <sheetView tabSelected="1" zoomScaleNormal="100" zoomScaleSheetLayoutView="110" workbookViewId="0">
      <selection activeCell="J8" sqref="J8"/>
    </sheetView>
  </sheetViews>
  <sheetFormatPr defaultRowHeight="14.4"/>
  <cols>
    <col min="1" max="1" width="86.44140625" style="89" customWidth="1"/>
    <col min="2" max="2" width="8.21875" style="90" customWidth="1"/>
    <col min="3" max="3" width="25.109375" style="90" customWidth="1"/>
    <col min="4" max="4" width="18.44140625" style="90" customWidth="1"/>
    <col min="5" max="5" width="24.44140625" style="90" customWidth="1"/>
    <col min="6" max="6" width="16.5546875" style="90" customWidth="1"/>
    <col min="7" max="7" width="11.21875" style="90" customWidth="1"/>
    <col min="8" max="8" width="12.21875" style="90" customWidth="1"/>
    <col min="9" max="9" width="13.6640625" style="90" customWidth="1"/>
    <col min="10" max="10" width="12" style="90" customWidth="1"/>
    <col min="11" max="11" width="11.44140625" style="90" customWidth="1"/>
    <col min="12" max="12" width="11" style="90" bestFit="1" customWidth="1"/>
    <col min="13" max="16384" width="8.88671875" style="90"/>
  </cols>
  <sheetData>
    <row r="1" spans="1:12" ht="87.6" customHeight="1">
      <c r="A1" s="83"/>
      <c r="B1" s="148" t="s">
        <v>43</v>
      </c>
      <c r="C1" s="148"/>
      <c r="D1"/>
      <c r="E1"/>
    </row>
    <row r="2" spans="1:12" ht="12" customHeight="1" thickBot="1">
      <c r="A2" s="83"/>
      <c r="B2"/>
      <c r="C2"/>
      <c r="D2"/>
      <c r="E2"/>
    </row>
    <row r="3" spans="1:12" ht="49.8" customHeight="1">
      <c r="A3" s="152" t="s">
        <v>1</v>
      </c>
      <c r="B3" s="153"/>
      <c r="C3" s="153"/>
      <c r="D3" s="153"/>
      <c r="E3" s="154"/>
      <c r="F3" s="91"/>
    </row>
    <row r="4" spans="1:12" ht="25.2" customHeight="1" thickBot="1">
      <c r="A4" s="130" t="s">
        <v>46</v>
      </c>
      <c r="B4" s="131"/>
      <c r="C4" s="131" t="s">
        <v>39</v>
      </c>
      <c r="D4" s="131" t="s">
        <v>42</v>
      </c>
      <c r="E4" s="132"/>
      <c r="F4" s="128"/>
    </row>
    <row r="5" spans="1:12" ht="39.6" customHeight="1" thickBot="1">
      <c r="A5" s="133" t="s">
        <v>12</v>
      </c>
      <c r="B5" s="84"/>
      <c r="C5" s="124">
        <v>180000</v>
      </c>
      <c r="D5" s="85">
        <f>IF(C5&lt;=20000, 0,
  IF(C5&lt;=30000, (C5-20000)*0.02,
  IF(C5&lt;=40000, 200 + (C5-30000)*0.035,
  IF(C5&lt;=80000, 550 + (C5-40000)*0.07,
  IF(C5&lt;=120000, 3350 + (C5-80000)*0.115,
  IF(C5&lt;=160000, 7950 + (C5-120000)*0.15,
  IF(C5&lt;=200000, 13950 + (C5-160000)*0.18,
  IF(C5&lt;=240000, 21150 + (C5-200000)*0.19,
  IF(C5&lt;=280000, 28750 + (C5-240000)*0.195,
  IF(C5&lt;=320000, 36550 + (C5-280000)*0.2,
  IF(C5&lt;=500000, 44550 + (C5-320000)*0.22,
  IF(C5&lt;=1000000, 84150 + (C5-500000)*0.23,
  199150 + (C5-1000000)*0.24
  ))))))))))))</f>
        <v>17550</v>
      </c>
      <c r="E5" s="134" t="s">
        <v>37</v>
      </c>
      <c r="F5" s="92"/>
    </row>
    <row r="6" spans="1:12" ht="40.200000000000003" customHeight="1" thickBot="1">
      <c r="A6" s="133" t="s">
        <v>2</v>
      </c>
      <c r="B6" s="84"/>
      <c r="C6" s="124">
        <v>5000</v>
      </c>
      <c r="D6" s="86"/>
      <c r="E6" s="135"/>
      <c r="F6" s="92"/>
    </row>
    <row r="7" spans="1:12" ht="35.4" customHeight="1">
      <c r="A7" s="133" t="s">
        <v>3</v>
      </c>
      <c r="B7" s="129">
        <v>2.5</v>
      </c>
      <c r="C7" s="86">
        <f>C6*$B$7</f>
        <v>12500</v>
      </c>
      <c r="D7" s="86"/>
      <c r="E7" s="54"/>
      <c r="F7" s="91"/>
    </row>
    <row r="8" spans="1:12" ht="21">
      <c r="A8" s="136" t="s">
        <v>13</v>
      </c>
      <c r="B8" s="52"/>
      <c r="C8" s="149">
        <f>C5-C7</f>
        <v>167500</v>
      </c>
      <c r="D8" s="149">
        <f>IF(C8&lt;=20000, 0,
  IF(C8&lt;=30000, (C8-20000)*0.02,
  IF(C8&lt;=40000, 200 + (C8-30000)*0.035,
  IF(C8&lt;=80000, 550 + (C8-40000)*0.07,
  IF(C8&lt;=120000, 3350 + (C8-80000)*0.115,
  IF(C8&lt;=160000, 7950 + (C8-120000)*0.15,
  IF(C8&lt;=200000, 13950 + (C8-160000)*0.18,
  IF(C8&lt;=240000, 21150 + (C8-200000)*0.19,
  IF(C8&lt;=280000, 28750 + (C8-240000)*0.195,
  IF(C8&lt;=320000, 36550 + (C8-280000)*0.2,
  IF(C8&lt;=500000, 44550 + (C8-320000)*0.22,
  IF(C8&lt;=1000000, 84150 + (C8-500000)*0.23,
  199150 + (C8-1000000)*0.24
  ))))))))))))</f>
        <v>15300</v>
      </c>
      <c r="E8" s="150" t="s">
        <v>38</v>
      </c>
      <c r="F8" s="92"/>
    </row>
    <row r="9" spans="1:12" ht="15" customHeight="1">
      <c r="A9" s="137" t="s">
        <v>44</v>
      </c>
      <c r="B9" s="52"/>
      <c r="C9" s="149"/>
      <c r="D9" s="149"/>
      <c r="E9" s="150"/>
      <c r="F9" s="92"/>
    </row>
    <row r="10" spans="1:12" ht="21" hidden="1">
      <c r="A10" s="138" t="s">
        <v>5</v>
      </c>
      <c r="B10" s="52"/>
      <c r="C10" s="87">
        <f>IF(C8&lt;=20000,0,
IF(C8&lt;=30000,0.02,
IF(C8&lt;=40000,0.035,
IF(C8&lt;=80000,0.07,
IF(C8&lt;=120000,0.115,
IF(C8&lt;=160000,0.15,
IF(C8&lt;=200000,0.18,
IF(C8&lt;=240000,0.19,
IF(C8&lt;=280000,0.195,
IF(C8&lt;=320000,0.2,
IF(C8&lt;=500000,0.22,
IF(C8&lt;=1000000,0.23,
))))))))))))</f>
        <v>0.18</v>
      </c>
      <c r="D10"/>
      <c r="E10" s="139"/>
      <c r="F10" s="93"/>
      <c r="L10" s="94"/>
    </row>
    <row r="11" spans="1:12" ht="30.6" customHeight="1" thickBot="1">
      <c r="A11" s="140" t="s">
        <v>4</v>
      </c>
      <c r="B11" s="141"/>
      <c r="C11" s="142"/>
      <c r="D11" s="143">
        <f>D5-D8</f>
        <v>2250</v>
      </c>
      <c r="E11" s="144"/>
      <c r="F11" s="93"/>
      <c r="G11"/>
      <c r="L11" s="94"/>
    </row>
    <row r="12" spans="1:12" ht="21">
      <c r="A12" s="88"/>
      <c r="B12" s="52"/>
      <c r="C12" s="52"/>
      <c r="D12" s="126"/>
      <c r="E12" s="127"/>
      <c r="F12" s="93"/>
      <c r="G12" s="95"/>
      <c r="H12" s="92"/>
      <c r="I12" s="92"/>
      <c r="J12" s="92"/>
      <c r="K12" s="92"/>
      <c r="L12" s="94"/>
    </row>
    <row r="13" spans="1:12" ht="21.6" thickBot="1">
      <c r="A13" s="88"/>
      <c r="B13" s="52"/>
      <c r="C13" s="52"/>
      <c r="D13" s="52"/>
      <c r="E13" s="52"/>
      <c r="F13" s="93"/>
      <c r="G13" s="95"/>
      <c r="H13" s="92"/>
      <c r="I13" s="92"/>
      <c r="J13" s="92"/>
      <c r="K13" s="92"/>
      <c r="L13" s="94"/>
    </row>
    <row r="14" spans="1:12" ht="49.2" customHeight="1">
      <c r="A14" s="152" t="s">
        <v>10</v>
      </c>
      <c r="B14" s="153"/>
      <c r="C14" s="153"/>
      <c r="D14" s="153"/>
      <c r="E14" s="154"/>
      <c r="F14" s="93"/>
      <c r="G14" s="95"/>
      <c r="I14" s="92"/>
      <c r="J14" s="92"/>
      <c r="K14" s="92"/>
      <c r="L14" s="94"/>
    </row>
    <row r="15" spans="1:12" ht="28.2" customHeight="1" thickBot="1">
      <c r="A15" s="130" t="s">
        <v>46</v>
      </c>
      <c r="B15" s="60"/>
      <c r="C15" s="28" t="s">
        <v>39</v>
      </c>
      <c r="D15" s="28" t="s">
        <v>42</v>
      </c>
      <c r="E15" s="145"/>
      <c r="F15" s="93"/>
      <c r="G15" s="95"/>
      <c r="H15" s="92"/>
      <c r="I15" s="92"/>
      <c r="J15" s="92"/>
      <c r="K15" s="92"/>
      <c r="L15" s="94"/>
    </row>
    <row r="16" spans="1:12" ht="39.6" customHeight="1" thickBot="1">
      <c r="A16" s="133" t="s">
        <v>12</v>
      </c>
      <c r="B16" s="84"/>
      <c r="C16" s="124">
        <v>400000</v>
      </c>
      <c r="D16" s="85">
        <f>C16*C21</f>
        <v>68000</v>
      </c>
      <c r="E16" s="134" t="s">
        <v>37</v>
      </c>
      <c r="F16" s="93"/>
      <c r="G16" s="95"/>
      <c r="H16" s="92"/>
      <c r="I16" s="92"/>
      <c r="J16" s="92"/>
      <c r="K16" s="92"/>
      <c r="L16" s="94"/>
    </row>
    <row r="17" spans="1:12" ht="37.200000000000003" customHeight="1" thickBot="1">
      <c r="A17" s="133" t="s">
        <v>2</v>
      </c>
      <c r="B17" s="84"/>
      <c r="C17" s="124">
        <v>10000</v>
      </c>
      <c r="D17"/>
      <c r="E17" s="146"/>
      <c r="F17" s="93"/>
      <c r="G17" s="95"/>
      <c r="H17" s="92"/>
      <c r="I17" s="92"/>
      <c r="J17" s="92"/>
      <c r="K17" s="92"/>
      <c r="L17" s="94"/>
    </row>
    <row r="18" spans="1:12" ht="35.4" customHeight="1">
      <c r="A18" s="133" t="s">
        <v>3</v>
      </c>
      <c r="B18" s="129">
        <v>2.5</v>
      </c>
      <c r="C18" s="86">
        <f>C17*$B$7</f>
        <v>25000</v>
      </c>
      <c r="D18" s="86"/>
      <c r="E18" s="146"/>
      <c r="F18" s="93"/>
      <c r="G18" s="95"/>
      <c r="H18" s="92"/>
      <c r="I18" s="92"/>
      <c r="J18" s="92"/>
      <c r="K18" s="92"/>
      <c r="L18" s="94"/>
    </row>
    <row r="19" spans="1:12" ht="21" customHeight="1">
      <c r="A19" s="136" t="s">
        <v>13</v>
      </c>
      <c r="B19" s="52"/>
      <c r="C19" s="151">
        <f>C16-C18</f>
        <v>375000</v>
      </c>
      <c r="D19" s="149">
        <f>C19*C21</f>
        <v>63750.000000000007</v>
      </c>
      <c r="E19" s="150" t="s">
        <v>38</v>
      </c>
      <c r="F19" s="93"/>
      <c r="G19" s="95"/>
      <c r="H19" s="92"/>
      <c r="I19" s="92"/>
      <c r="J19" s="92"/>
      <c r="K19" s="92"/>
      <c r="L19" s="94"/>
    </row>
    <row r="20" spans="1:12" ht="15.6" customHeight="1">
      <c r="A20" s="137" t="s">
        <v>45</v>
      </c>
      <c r="B20" s="52"/>
      <c r="C20" s="149"/>
      <c r="D20" s="149"/>
      <c r="E20" s="150"/>
      <c r="F20" s="93"/>
      <c r="G20" s="95"/>
      <c r="H20" s="92"/>
      <c r="I20" s="92"/>
      <c r="J20" s="92"/>
      <c r="K20" s="92"/>
      <c r="L20" s="94"/>
    </row>
    <row r="21" spans="1:12" ht="21" hidden="1">
      <c r="A21" s="138" t="s">
        <v>5</v>
      </c>
      <c r="B21" s="52"/>
      <c r="C21" s="87">
        <v>0.17</v>
      </c>
      <c r="D21" s="87"/>
      <c r="E21" s="139"/>
      <c r="F21" s="93"/>
      <c r="G21" s="95"/>
      <c r="H21" s="92"/>
      <c r="I21" s="92"/>
      <c r="J21" s="92"/>
      <c r="K21" s="92"/>
      <c r="L21" s="94"/>
    </row>
    <row r="22" spans="1:12" ht="37.799999999999997" customHeight="1" thickBot="1">
      <c r="A22" s="140" t="s">
        <v>4</v>
      </c>
      <c r="B22" s="141"/>
      <c r="C22" s="142"/>
      <c r="D22" s="143">
        <f>D16-D19</f>
        <v>4249.9999999999927</v>
      </c>
      <c r="E22" s="147"/>
      <c r="F22" s="93"/>
      <c r="G22" s="95"/>
      <c r="H22" s="92"/>
      <c r="I22" s="92"/>
      <c r="J22" s="92"/>
      <c r="K22" s="92"/>
      <c r="L22" s="94"/>
    </row>
    <row r="23" spans="1:12" ht="21">
      <c r="A23" s="88"/>
      <c r="B23" s="52"/>
      <c r="C23" s="52"/>
      <c r="D23" s="52"/>
      <c r="E23" s="52"/>
      <c r="F23" s="93"/>
      <c r="G23" s="95"/>
      <c r="H23" s="92"/>
      <c r="I23" s="92"/>
      <c r="J23" s="92"/>
      <c r="K23" s="92"/>
      <c r="L23" s="94"/>
    </row>
    <row r="24" spans="1:12" ht="15.6">
      <c r="D24" s="97"/>
      <c r="F24" s="96"/>
    </row>
    <row r="25" spans="1:12" ht="15.6">
      <c r="D25" s="97"/>
      <c r="E25" s="97"/>
      <c r="F25" s="96"/>
      <c r="I25" s="97"/>
      <c r="J25" s="97"/>
      <c r="K25" s="97"/>
    </row>
    <row r="26" spans="1:12" ht="15.6" hidden="1">
      <c r="A26" s="98" t="s">
        <v>34</v>
      </c>
      <c r="E26" s="97"/>
      <c r="F26" s="96"/>
      <c r="J26" s="97"/>
    </row>
    <row r="27" spans="1:12" ht="15" hidden="1" thickBot="1">
      <c r="A27" s="98" t="s">
        <v>35</v>
      </c>
      <c r="E27" s="97"/>
    </row>
    <row r="28" spans="1:12" s="102" customFormat="1" ht="31.2" hidden="1" customHeight="1">
      <c r="A28" s="99" t="s">
        <v>0</v>
      </c>
      <c r="B28" s="99" t="s">
        <v>14</v>
      </c>
      <c r="C28" s="99" t="s">
        <v>15</v>
      </c>
      <c r="D28" s="100"/>
      <c r="E28" s="101"/>
    </row>
    <row r="29" spans="1:12" hidden="1">
      <c r="A29" s="103" t="s">
        <v>16</v>
      </c>
      <c r="B29" s="103">
        <v>0</v>
      </c>
      <c r="C29" s="103">
        <v>0</v>
      </c>
      <c r="D29" s="104"/>
    </row>
    <row r="30" spans="1:12" hidden="1">
      <c r="A30" s="105" t="s">
        <v>17</v>
      </c>
      <c r="B30" s="105">
        <v>2</v>
      </c>
      <c r="C30" s="105">
        <v>200</v>
      </c>
      <c r="D30" s="106"/>
    </row>
    <row r="31" spans="1:12" hidden="1">
      <c r="A31" s="107" t="s">
        <v>18</v>
      </c>
      <c r="B31" s="107" t="s">
        <v>19</v>
      </c>
      <c r="C31" s="107">
        <v>200</v>
      </c>
      <c r="D31" s="108"/>
    </row>
    <row r="32" spans="1:12" hidden="1">
      <c r="A32" s="109" t="s">
        <v>17</v>
      </c>
      <c r="B32" s="109">
        <v>3.5</v>
      </c>
      <c r="C32" s="109">
        <v>350</v>
      </c>
      <c r="D32" s="106"/>
    </row>
    <row r="33" spans="1:6" hidden="1">
      <c r="A33" s="110" t="s">
        <v>20</v>
      </c>
      <c r="B33" s="110" t="s">
        <v>19</v>
      </c>
      <c r="C33" s="110">
        <v>550</v>
      </c>
      <c r="D33" s="108"/>
      <c r="F33" s="111"/>
    </row>
    <row r="34" spans="1:6" hidden="1">
      <c r="A34" s="105" t="s">
        <v>21</v>
      </c>
      <c r="B34" s="105">
        <v>7</v>
      </c>
      <c r="C34" s="112">
        <v>2800</v>
      </c>
      <c r="D34" s="113"/>
    </row>
    <row r="35" spans="1:6" hidden="1">
      <c r="A35" s="107" t="s">
        <v>22</v>
      </c>
      <c r="B35" s="107" t="s">
        <v>19</v>
      </c>
      <c r="C35" s="114">
        <v>3350</v>
      </c>
      <c r="D35" s="115"/>
    </row>
    <row r="36" spans="1:6" hidden="1">
      <c r="A36" s="109" t="s">
        <v>21</v>
      </c>
      <c r="B36" s="109">
        <v>11.5</v>
      </c>
      <c r="C36" s="116">
        <v>4600</v>
      </c>
      <c r="D36" s="113"/>
    </row>
    <row r="37" spans="1:6" hidden="1">
      <c r="A37" s="110" t="s">
        <v>23</v>
      </c>
      <c r="B37" s="110" t="s">
        <v>19</v>
      </c>
      <c r="C37" s="117">
        <v>7950</v>
      </c>
      <c r="D37" s="115"/>
    </row>
    <row r="38" spans="1:6" hidden="1">
      <c r="A38" s="105" t="s">
        <v>21</v>
      </c>
      <c r="B38" s="105">
        <v>15</v>
      </c>
      <c r="C38" s="112">
        <v>6000</v>
      </c>
      <c r="D38" s="113"/>
    </row>
    <row r="39" spans="1:6" hidden="1">
      <c r="A39" s="107" t="s">
        <v>24</v>
      </c>
      <c r="B39" s="107" t="s">
        <v>19</v>
      </c>
      <c r="C39" s="118">
        <v>13950</v>
      </c>
      <c r="D39" s="119"/>
    </row>
    <row r="40" spans="1:6" hidden="1">
      <c r="A40" s="109" t="s">
        <v>21</v>
      </c>
      <c r="B40" s="109">
        <v>18</v>
      </c>
      <c r="C40" s="120">
        <v>7200</v>
      </c>
      <c r="D40" s="121"/>
    </row>
    <row r="41" spans="1:6" hidden="1">
      <c r="A41" s="110" t="s">
        <v>25</v>
      </c>
      <c r="B41" s="110" t="s">
        <v>19</v>
      </c>
      <c r="C41" s="117">
        <v>21150</v>
      </c>
      <c r="D41" s="115"/>
    </row>
    <row r="42" spans="1:6" hidden="1">
      <c r="A42" s="105" t="s">
        <v>21</v>
      </c>
      <c r="B42" s="105">
        <v>19</v>
      </c>
      <c r="C42" s="112">
        <v>7600</v>
      </c>
      <c r="D42" s="113"/>
    </row>
    <row r="43" spans="1:6" hidden="1">
      <c r="A43" s="107" t="s">
        <v>26</v>
      </c>
      <c r="B43" s="107" t="s">
        <v>19</v>
      </c>
      <c r="C43" s="114">
        <v>28750</v>
      </c>
      <c r="D43" s="115"/>
    </row>
    <row r="44" spans="1:6" hidden="1">
      <c r="A44" s="109" t="s">
        <v>21</v>
      </c>
      <c r="B44" s="109">
        <v>19.5</v>
      </c>
      <c r="C44" s="116">
        <v>7800</v>
      </c>
      <c r="D44" s="113"/>
    </row>
    <row r="45" spans="1:6" hidden="1">
      <c r="A45" s="110" t="s">
        <v>27</v>
      </c>
      <c r="B45" s="110" t="s">
        <v>19</v>
      </c>
      <c r="C45" s="117">
        <v>36550</v>
      </c>
      <c r="D45" s="115"/>
    </row>
    <row r="46" spans="1:6" hidden="1">
      <c r="A46" s="105" t="s">
        <v>21</v>
      </c>
      <c r="B46" s="105">
        <v>20</v>
      </c>
      <c r="C46" s="112">
        <v>8000</v>
      </c>
      <c r="D46" s="113"/>
    </row>
    <row r="47" spans="1:6" hidden="1">
      <c r="A47" s="107" t="s">
        <v>28</v>
      </c>
      <c r="B47" s="107" t="s">
        <v>19</v>
      </c>
      <c r="C47" s="114">
        <v>44550</v>
      </c>
      <c r="D47" s="115"/>
    </row>
    <row r="48" spans="1:6" hidden="1">
      <c r="A48" s="109" t="s">
        <v>29</v>
      </c>
      <c r="B48" s="109">
        <v>22</v>
      </c>
      <c r="C48" s="116">
        <v>39600</v>
      </c>
      <c r="D48" s="113"/>
    </row>
    <row r="49" spans="1:4" hidden="1">
      <c r="A49" s="110" t="s">
        <v>30</v>
      </c>
      <c r="B49" s="110" t="s">
        <v>19</v>
      </c>
      <c r="C49" s="117">
        <v>84150</v>
      </c>
      <c r="D49" s="115"/>
    </row>
    <row r="50" spans="1:4" hidden="1">
      <c r="A50" s="105" t="s">
        <v>31</v>
      </c>
      <c r="B50" s="105">
        <v>23</v>
      </c>
      <c r="C50" s="112">
        <v>115000</v>
      </c>
      <c r="D50" s="113"/>
    </row>
    <row r="51" spans="1:4" hidden="1">
      <c r="A51" s="107" t="s">
        <v>32</v>
      </c>
      <c r="B51" s="107" t="s">
        <v>19</v>
      </c>
      <c r="C51" s="114">
        <v>199150</v>
      </c>
      <c r="D51" s="115"/>
    </row>
    <row r="52" spans="1:4" ht="15" hidden="1" thickBot="1">
      <c r="A52" s="122" t="s">
        <v>33</v>
      </c>
      <c r="B52" s="122">
        <v>24</v>
      </c>
      <c r="C52" s="123"/>
      <c r="D52" s="115"/>
    </row>
  </sheetData>
  <sheetProtection algorithmName="SHA-512" hashValue="GtrRdeYPV91yXRRWGy60WoOSP1YXo1khh0YMh1/RcpzrnqznXuBaIAO+otBJYpwN7jdflLbSv3Bgeo2ARZyo/A==" saltValue="+cR49m7MTrQelcl173aQ/Q==" spinCount="100000" sheet="1" objects="1" scenarios="1"/>
  <mergeCells count="9">
    <mergeCell ref="B1:C1"/>
    <mergeCell ref="C8:C9"/>
    <mergeCell ref="D8:D9"/>
    <mergeCell ref="E8:E9"/>
    <mergeCell ref="C19:C20"/>
    <mergeCell ref="D19:D20"/>
    <mergeCell ref="E19:E20"/>
    <mergeCell ref="A3:E3"/>
    <mergeCell ref="A14:E14"/>
  </mergeCells>
  <pageMargins left="0.70866141732283472" right="0.70866141732283472" top="0.74803149606299213" bottom="0.74803149606299213" header="0.31496062992125984" footer="0.31496062992125984"/>
  <pageSetup scale="7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743F3-E55C-4B77-8091-D6C3DAA260F5}">
  <sheetPr>
    <pageSetUpPr fitToPage="1"/>
  </sheetPr>
  <dimension ref="A1:M40"/>
  <sheetViews>
    <sheetView zoomScaleNormal="100" workbookViewId="0">
      <selection activeCell="E6" sqref="E6"/>
    </sheetView>
  </sheetViews>
  <sheetFormatPr defaultRowHeight="14.4"/>
  <cols>
    <col min="1" max="1" width="27.6640625" customWidth="1"/>
    <col min="2" max="2" width="19.5546875" customWidth="1"/>
    <col min="3" max="3" width="15.5546875" bestFit="1" customWidth="1"/>
    <col min="4" max="4" width="17.109375" bestFit="1" customWidth="1"/>
    <col min="5" max="5" width="17.109375" customWidth="1"/>
    <col min="6" max="6" width="18.21875" customWidth="1"/>
    <col min="7" max="7" width="11" bestFit="1" customWidth="1"/>
    <col min="8" max="8" width="28.109375" customWidth="1"/>
    <col min="9" max="9" width="20.44140625" customWidth="1"/>
    <col min="10" max="10" width="19" customWidth="1"/>
    <col min="11" max="11" width="16.88671875" customWidth="1"/>
    <col min="12" max="12" width="17.88671875" customWidth="1"/>
    <col min="13" max="13" width="18.77734375" customWidth="1"/>
  </cols>
  <sheetData>
    <row r="1" spans="1:13" ht="15" thickBot="1"/>
    <row r="2" spans="1:13" ht="32.4" customHeight="1">
      <c r="A2" s="152" t="s">
        <v>1</v>
      </c>
      <c r="B2" s="153"/>
      <c r="C2" s="153"/>
      <c r="D2" s="153"/>
      <c r="E2" s="153"/>
      <c r="F2" s="154"/>
      <c r="G2" s="52"/>
      <c r="H2" s="152" t="s">
        <v>10</v>
      </c>
      <c r="I2" s="153"/>
      <c r="J2" s="153"/>
      <c r="K2" s="153"/>
      <c r="L2" s="153"/>
      <c r="M2" s="154"/>
    </row>
    <row r="3" spans="1:13" ht="21">
      <c r="A3" s="40" t="s">
        <v>6</v>
      </c>
      <c r="B3" s="40" t="s">
        <v>7</v>
      </c>
      <c r="C3" s="40" t="s">
        <v>8</v>
      </c>
      <c r="D3" s="40" t="s">
        <v>9</v>
      </c>
      <c r="E3" s="80"/>
      <c r="F3" s="53"/>
      <c r="G3" s="52"/>
      <c r="H3" s="51" t="s">
        <v>6</v>
      </c>
      <c r="I3" s="40" t="s">
        <v>7</v>
      </c>
      <c r="J3" s="40" t="s">
        <v>8</v>
      </c>
      <c r="K3" s="40" t="s">
        <v>9</v>
      </c>
      <c r="L3" s="40"/>
      <c r="M3" s="54"/>
    </row>
    <row r="4" spans="1:13" ht="21">
      <c r="A4" s="55"/>
      <c r="B4" s="52"/>
      <c r="C4" s="56">
        <v>2.5</v>
      </c>
      <c r="E4" s="56"/>
      <c r="F4" s="57"/>
      <c r="G4" s="52"/>
      <c r="H4" s="55"/>
      <c r="I4" s="52"/>
      <c r="J4" s="58">
        <v>2.5</v>
      </c>
      <c r="K4" s="58"/>
      <c r="L4" s="58"/>
      <c r="M4" s="54"/>
    </row>
    <row r="5" spans="1:13" ht="84.6" thickBot="1">
      <c r="A5" s="59" t="s">
        <v>12</v>
      </c>
      <c r="B5" s="60" t="s">
        <v>2</v>
      </c>
      <c r="C5" s="60" t="s">
        <v>3</v>
      </c>
      <c r="D5" s="61" t="s">
        <v>13</v>
      </c>
      <c r="E5" s="61" t="s">
        <v>5</v>
      </c>
      <c r="F5" s="62" t="s">
        <v>4</v>
      </c>
      <c r="G5" s="52"/>
      <c r="H5" s="59" t="s">
        <v>12</v>
      </c>
      <c r="I5" s="60" t="s">
        <v>2</v>
      </c>
      <c r="J5" s="60" t="s">
        <v>3</v>
      </c>
      <c r="K5" s="61" t="s">
        <v>13</v>
      </c>
      <c r="L5" s="61" t="s">
        <v>11</v>
      </c>
      <c r="M5" s="62" t="s">
        <v>4</v>
      </c>
    </row>
    <row r="6" spans="1:13" ht="45" customHeight="1" thickBot="1">
      <c r="A6" s="125">
        <v>400000</v>
      </c>
      <c r="B6" s="125">
        <v>5000</v>
      </c>
      <c r="C6" s="63">
        <f>B6*$C$4</f>
        <v>12500</v>
      </c>
      <c r="D6" s="64">
        <f>A6-C6</f>
        <v>387500</v>
      </c>
      <c r="E6" s="65">
        <f>IF(D6&lt;=20000,0,
IF(D6&lt;=30000,0.02,
IF(D6&lt;=40000,0.035,
IF(D6&lt;=80000,0.07,
IF(D6&lt;=120000,0.115,
IF(D6&lt;=160000,0.15,
IF(D6&lt;=200000,0.18,
IF(D6&lt;=240000,0.19,
IF(D6&lt;=280000,0.195,
IF(D6&lt;=320000,0.2,
IF(D6&lt;=500000,0.22,
IF(D6&lt;=1000000,0.23,
))))))))))))</f>
        <v>0.22</v>
      </c>
      <c r="F6" s="66">
        <f>C6*E6</f>
        <v>2750</v>
      </c>
      <c r="G6" s="67"/>
      <c r="H6" s="125">
        <v>400000</v>
      </c>
      <c r="I6" s="125">
        <v>4000</v>
      </c>
      <c r="J6" s="63">
        <f>I6*$J$4</f>
        <v>10000</v>
      </c>
      <c r="K6" s="63">
        <f>H6-J6</f>
        <v>390000</v>
      </c>
      <c r="L6" s="68">
        <v>0.17</v>
      </c>
      <c r="M6" s="69">
        <f>J6*L6</f>
        <v>1700.0000000000002</v>
      </c>
    </row>
    <row r="7" spans="1:13" ht="21">
      <c r="A7" s="81" t="s">
        <v>40</v>
      </c>
      <c r="B7" s="82" t="s">
        <v>41</v>
      </c>
      <c r="C7" s="63"/>
      <c r="D7" s="64"/>
      <c r="E7" s="70"/>
      <c r="F7" s="66"/>
      <c r="G7" s="67"/>
      <c r="H7" s="81" t="s">
        <v>40</v>
      </c>
      <c r="I7" s="82" t="s">
        <v>41</v>
      </c>
      <c r="J7" s="63"/>
      <c r="K7" s="63"/>
      <c r="L7" s="71"/>
      <c r="M7" s="69"/>
    </row>
    <row r="8" spans="1:13" ht="24.6" customHeight="1" thickBot="1">
      <c r="A8" s="72"/>
      <c r="B8" s="73"/>
      <c r="C8" s="73"/>
      <c r="D8" s="73"/>
      <c r="E8" s="74"/>
      <c r="F8" s="75"/>
      <c r="G8" s="67"/>
      <c r="H8" s="76"/>
      <c r="I8" s="73"/>
      <c r="J8" s="73"/>
      <c r="K8" s="73"/>
      <c r="L8" s="77"/>
      <c r="M8" s="78"/>
    </row>
    <row r="9" spans="1:13" ht="15.6">
      <c r="A9" s="20"/>
      <c r="B9" s="33"/>
      <c r="C9" s="33"/>
      <c r="D9" s="33"/>
      <c r="E9" s="31"/>
      <c r="F9" s="36"/>
      <c r="G9" s="1"/>
      <c r="H9" s="47"/>
      <c r="J9" s="1"/>
    </row>
    <row r="10" spans="1:13" ht="15.6">
      <c r="A10" s="23"/>
      <c r="B10" s="33"/>
      <c r="C10" s="33"/>
      <c r="D10" s="33"/>
      <c r="E10" s="31"/>
      <c r="F10" s="34"/>
      <c r="G10" s="1"/>
      <c r="H10" s="47"/>
      <c r="J10" s="1"/>
    </row>
    <row r="11" spans="1:13">
      <c r="H11" s="47"/>
      <c r="I11" s="2"/>
      <c r="J11" s="1"/>
    </row>
    <row r="12" spans="1:13" ht="21" hidden="1">
      <c r="A12" s="79" t="s">
        <v>34</v>
      </c>
      <c r="H12" s="48"/>
      <c r="J12" s="49"/>
    </row>
    <row r="13" spans="1:13" ht="21.6" hidden="1" thickBot="1">
      <c r="A13" s="79" t="s">
        <v>35</v>
      </c>
      <c r="H13" s="47"/>
      <c r="I13" s="2"/>
      <c r="J13" s="49"/>
    </row>
    <row r="14" spans="1:13" ht="28.8" hidden="1">
      <c r="A14" s="13" t="s">
        <v>0</v>
      </c>
      <c r="B14" s="13" t="s">
        <v>14</v>
      </c>
      <c r="C14" s="13" t="s">
        <v>15</v>
      </c>
    </row>
    <row r="15" spans="1:13" hidden="1">
      <c r="A15" s="3" t="s">
        <v>16</v>
      </c>
      <c r="B15" s="3">
        <v>0</v>
      </c>
      <c r="C15" s="3">
        <v>0</v>
      </c>
    </row>
    <row r="16" spans="1:13" hidden="1">
      <c r="A16" s="4" t="s">
        <v>17</v>
      </c>
      <c r="B16" s="4">
        <v>2</v>
      </c>
      <c r="C16" s="4">
        <v>200</v>
      </c>
    </row>
    <row r="17" spans="1:3" hidden="1">
      <c r="A17" s="5" t="s">
        <v>18</v>
      </c>
      <c r="B17" s="5" t="s">
        <v>19</v>
      </c>
      <c r="C17" s="5">
        <v>200</v>
      </c>
    </row>
    <row r="18" spans="1:3" hidden="1">
      <c r="A18" s="6" t="s">
        <v>17</v>
      </c>
      <c r="B18" s="6">
        <v>3.5</v>
      </c>
      <c r="C18" s="6">
        <v>350</v>
      </c>
    </row>
    <row r="19" spans="1:3" hidden="1">
      <c r="A19" s="3" t="s">
        <v>20</v>
      </c>
      <c r="B19" s="3" t="s">
        <v>19</v>
      </c>
      <c r="C19" s="3">
        <v>550</v>
      </c>
    </row>
    <row r="20" spans="1:3" hidden="1">
      <c r="A20" s="4" t="s">
        <v>21</v>
      </c>
      <c r="B20" s="4">
        <v>7</v>
      </c>
      <c r="C20" s="7">
        <v>2800</v>
      </c>
    </row>
    <row r="21" spans="1:3" hidden="1">
      <c r="A21" s="5" t="s">
        <v>22</v>
      </c>
      <c r="B21" s="5" t="s">
        <v>19</v>
      </c>
      <c r="C21" s="8">
        <v>3350</v>
      </c>
    </row>
    <row r="22" spans="1:3" hidden="1">
      <c r="A22" s="6" t="s">
        <v>21</v>
      </c>
      <c r="B22" s="6">
        <v>11.5</v>
      </c>
      <c r="C22" s="9">
        <v>4600</v>
      </c>
    </row>
    <row r="23" spans="1:3" hidden="1">
      <c r="A23" s="3" t="s">
        <v>23</v>
      </c>
      <c r="B23" s="3" t="s">
        <v>19</v>
      </c>
      <c r="C23" s="10">
        <v>7950</v>
      </c>
    </row>
    <row r="24" spans="1:3" hidden="1">
      <c r="A24" s="4" t="s">
        <v>21</v>
      </c>
      <c r="B24" s="4">
        <v>15</v>
      </c>
      <c r="C24" s="7">
        <v>6000</v>
      </c>
    </row>
    <row r="25" spans="1:3" hidden="1">
      <c r="A25" s="5" t="s">
        <v>24</v>
      </c>
      <c r="B25" s="5" t="s">
        <v>19</v>
      </c>
      <c r="C25" s="11">
        <v>13950</v>
      </c>
    </row>
    <row r="26" spans="1:3" hidden="1">
      <c r="A26" s="6" t="s">
        <v>21</v>
      </c>
      <c r="B26" s="6">
        <v>18</v>
      </c>
      <c r="C26" s="12">
        <v>7200</v>
      </c>
    </row>
    <row r="27" spans="1:3" hidden="1">
      <c r="A27" s="3" t="s">
        <v>25</v>
      </c>
      <c r="B27" s="3" t="s">
        <v>19</v>
      </c>
      <c r="C27" s="10">
        <v>21150</v>
      </c>
    </row>
    <row r="28" spans="1:3" hidden="1">
      <c r="A28" s="3"/>
      <c r="B28" s="3"/>
      <c r="C28" s="10"/>
    </row>
    <row r="29" spans="1:3" hidden="1">
      <c r="A29" s="4" t="s">
        <v>21</v>
      </c>
      <c r="B29" s="4">
        <v>19</v>
      </c>
      <c r="C29" s="7">
        <v>7600</v>
      </c>
    </row>
    <row r="30" spans="1:3" hidden="1">
      <c r="A30" s="5" t="s">
        <v>26</v>
      </c>
      <c r="B30" s="5" t="s">
        <v>19</v>
      </c>
      <c r="C30" s="8">
        <v>28750</v>
      </c>
    </row>
    <row r="31" spans="1:3" hidden="1">
      <c r="A31" s="6" t="s">
        <v>21</v>
      </c>
      <c r="B31" s="6">
        <v>19.5</v>
      </c>
      <c r="C31" s="9">
        <v>7800</v>
      </c>
    </row>
    <row r="32" spans="1:3" hidden="1">
      <c r="A32" s="3" t="s">
        <v>27</v>
      </c>
      <c r="B32" s="3" t="s">
        <v>19</v>
      </c>
      <c r="C32" s="10">
        <v>36550</v>
      </c>
    </row>
    <row r="33" spans="1:3" hidden="1">
      <c r="A33" s="4" t="s">
        <v>21</v>
      </c>
      <c r="B33" s="4">
        <v>20</v>
      </c>
      <c r="C33" s="7">
        <v>8000</v>
      </c>
    </row>
    <row r="34" spans="1:3" hidden="1">
      <c r="A34" s="5" t="s">
        <v>28</v>
      </c>
      <c r="B34" s="5" t="s">
        <v>19</v>
      </c>
      <c r="C34" s="8">
        <v>44550</v>
      </c>
    </row>
    <row r="35" spans="1:3" hidden="1">
      <c r="A35" s="6" t="s">
        <v>29</v>
      </c>
      <c r="B35" s="6">
        <v>22</v>
      </c>
      <c r="C35" s="9">
        <v>39600</v>
      </c>
    </row>
    <row r="36" spans="1:3" hidden="1">
      <c r="A36" s="3" t="s">
        <v>30</v>
      </c>
      <c r="B36" s="3" t="s">
        <v>19</v>
      </c>
      <c r="C36" s="10">
        <v>84150</v>
      </c>
    </row>
    <row r="37" spans="1:3" hidden="1">
      <c r="A37" s="4" t="s">
        <v>31</v>
      </c>
      <c r="B37" s="4">
        <v>23</v>
      </c>
      <c r="C37" s="7">
        <v>115000</v>
      </c>
    </row>
    <row r="38" spans="1:3" hidden="1">
      <c r="A38" s="5" t="s">
        <v>32</v>
      </c>
      <c r="B38" s="5" t="s">
        <v>19</v>
      </c>
      <c r="C38" s="8">
        <v>199150</v>
      </c>
    </row>
    <row r="39" spans="1:3" ht="15" hidden="1" thickBot="1">
      <c r="A39" s="14" t="s">
        <v>33</v>
      </c>
      <c r="B39" s="14">
        <v>24</v>
      </c>
      <c r="C39" s="15"/>
    </row>
    <row r="40" spans="1:3" hidden="1"/>
  </sheetData>
  <sheetProtection sheet="1" objects="1" scenarios="1"/>
  <mergeCells count="2">
    <mergeCell ref="A2:F2"/>
    <mergeCell ref="H2:M2"/>
  </mergeCells>
  <pageMargins left="0.70866141732283472" right="0.70866141732283472" top="0.74803149606299213" bottom="0.74803149606299213" header="0.31496062992125984" footer="0.31496062992125984"/>
  <pageSetup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C429-91C0-4468-A7FE-A23227923B76}">
  <sheetPr>
    <pageSetUpPr fitToPage="1"/>
  </sheetPr>
  <dimension ref="A1:O44"/>
  <sheetViews>
    <sheetView zoomScaleNormal="100" workbookViewId="0">
      <selection activeCell="E23" sqref="E23"/>
    </sheetView>
  </sheetViews>
  <sheetFormatPr defaultRowHeight="14.4"/>
  <cols>
    <col min="1" max="1" width="11.77734375" customWidth="1"/>
    <col min="2" max="2" width="17.88671875" bestFit="1" customWidth="1"/>
    <col min="3" max="3" width="11.6640625" bestFit="1" customWidth="1"/>
    <col min="4" max="4" width="12.77734375" customWidth="1"/>
    <col min="5" max="6" width="18.21875" customWidth="1"/>
    <col min="7" max="7" width="11.6640625" customWidth="1"/>
    <col min="8" max="8" width="11" bestFit="1" customWidth="1"/>
    <col min="9" max="9" width="3.6640625" customWidth="1"/>
    <col min="10" max="10" width="36.21875" customWidth="1"/>
    <col min="11" max="11" width="11.6640625" bestFit="1" customWidth="1"/>
    <col min="12" max="12" width="12.77734375" customWidth="1"/>
    <col min="13" max="13" width="16.88671875" customWidth="1"/>
    <col min="14" max="14" width="16.6640625" customWidth="1"/>
    <col min="15" max="15" width="16.77734375" customWidth="1"/>
  </cols>
  <sheetData>
    <row r="1" spans="1:15" ht="15" thickBot="1"/>
    <row r="2" spans="1:15" ht="15.6">
      <c r="A2" s="155" t="s">
        <v>1</v>
      </c>
      <c r="B2" s="156"/>
      <c r="C2" s="156"/>
      <c r="D2" s="156"/>
      <c r="E2" s="156"/>
      <c r="F2" s="156"/>
      <c r="G2" s="157"/>
      <c r="I2" s="155" t="s">
        <v>10</v>
      </c>
      <c r="J2" s="156"/>
      <c r="K2" s="156"/>
      <c r="L2" s="156"/>
      <c r="M2" s="156"/>
      <c r="N2" s="156"/>
      <c r="O2" s="157"/>
    </row>
    <row r="3" spans="1:15" ht="15.6">
      <c r="A3" s="20"/>
      <c r="B3" s="40" t="s">
        <v>6</v>
      </c>
      <c r="C3" s="40" t="s">
        <v>7</v>
      </c>
      <c r="D3" s="40" t="s">
        <v>8</v>
      </c>
      <c r="E3" s="40" t="s">
        <v>9</v>
      </c>
      <c r="F3" s="21"/>
      <c r="G3" s="22"/>
      <c r="I3" s="20"/>
      <c r="J3" s="40" t="s">
        <v>6</v>
      </c>
      <c r="K3" s="40" t="s">
        <v>7</v>
      </c>
      <c r="L3" s="40" t="s">
        <v>8</v>
      </c>
      <c r="M3" s="40" t="s">
        <v>9</v>
      </c>
      <c r="N3" s="21"/>
      <c r="O3" s="22"/>
    </row>
    <row r="4" spans="1:15" ht="15.6">
      <c r="A4" s="20"/>
      <c r="B4" s="23"/>
      <c r="C4" s="23"/>
      <c r="D4" s="24">
        <v>2.5</v>
      </c>
      <c r="E4" s="24"/>
      <c r="F4" s="24"/>
      <c r="G4" s="22"/>
      <c r="I4" s="20"/>
      <c r="J4" s="23"/>
      <c r="K4" s="23"/>
      <c r="L4" s="24">
        <v>2.5</v>
      </c>
      <c r="M4" s="24"/>
      <c r="N4" s="24"/>
      <c r="O4" s="22"/>
    </row>
    <row r="5" spans="1:15" ht="46.8">
      <c r="A5" s="28" t="s">
        <v>36</v>
      </c>
      <c r="B5" s="41" t="s">
        <v>12</v>
      </c>
      <c r="C5" s="27" t="s">
        <v>2</v>
      </c>
      <c r="D5" s="28" t="s">
        <v>3</v>
      </c>
      <c r="E5" s="26" t="s">
        <v>13</v>
      </c>
      <c r="F5" s="26" t="s">
        <v>5</v>
      </c>
      <c r="G5" s="29" t="s">
        <v>4</v>
      </c>
      <c r="I5" s="20"/>
      <c r="J5" s="41" t="s">
        <v>12</v>
      </c>
      <c r="K5" s="27" t="s">
        <v>2</v>
      </c>
      <c r="L5" s="28" t="s">
        <v>3</v>
      </c>
      <c r="M5" s="26" t="s">
        <v>13</v>
      </c>
      <c r="N5" s="26" t="s">
        <v>11</v>
      </c>
      <c r="O5" s="29" t="s">
        <v>4</v>
      </c>
    </row>
    <row r="6" spans="1:15" ht="15.6">
      <c r="A6" s="20"/>
      <c r="B6" s="30"/>
      <c r="C6" s="30"/>
      <c r="D6" s="23"/>
      <c r="E6" s="23"/>
      <c r="F6" s="23"/>
      <c r="G6" s="22"/>
      <c r="I6" s="20"/>
      <c r="J6" s="30"/>
      <c r="K6" s="30"/>
      <c r="L6" s="23"/>
      <c r="M6" s="23"/>
      <c r="N6" s="23"/>
      <c r="O6" s="22"/>
    </row>
    <row r="7" spans="1:15" ht="23.4" customHeight="1">
      <c r="A7" s="20">
        <v>1</v>
      </c>
      <c r="B7" s="32">
        <v>100000</v>
      </c>
      <c r="C7" s="32">
        <v>2000</v>
      </c>
      <c r="D7" s="33">
        <f>C7*$D$4</f>
        <v>5000</v>
      </c>
      <c r="E7" s="31">
        <f>B7-D7</f>
        <v>95000</v>
      </c>
      <c r="F7" s="34">
        <v>0.115</v>
      </c>
      <c r="G7" s="35">
        <f>D7*F7</f>
        <v>575</v>
      </c>
      <c r="H7" s="1"/>
      <c r="I7" s="20">
        <v>1</v>
      </c>
      <c r="J7" s="32">
        <v>200000</v>
      </c>
      <c r="K7" s="32">
        <v>4000</v>
      </c>
      <c r="L7" s="33">
        <f>K7*$D$4</f>
        <v>10000</v>
      </c>
      <c r="M7" s="31">
        <f>J7-L7</f>
        <v>190000</v>
      </c>
      <c r="N7" s="34">
        <v>0.17</v>
      </c>
      <c r="O7" s="35">
        <f>L7*N7</f>
        <v>1700.0000000000002</v>
      </c>
    </row>
    <row r="8" spans="1:15" ht="15.6">
      <c r="A8" s="20"/>
      <c r="B8" s="32"/>
      <c r="C8" s="32"/>
      <c r="D8" s="33"/>
      <c r="E8" s="31"/>
      <c r="F8" s="36"/>
      <c r="G8" s="35"/>
      <c r="H8" s="1"/>
      <c r="I8" s="20"/>
      <c r="J8" s="32"/>
      <c r="K8" s="32"/>
      <c r="L8" s="33"/>
      <c r="M8" s="31"/>
      <c r="N8" s="36"/>
      <c r="O8" s="35"/>
    </row>
    <row r="9" spans="1:15" ht="24.6" customHeight="1">
      <c r="A9" s="20">
        <v>2</v>
      </c>
      <c r="B9" s="32">
        <v>200000</v>
      </c>
      <c r="C9" s="32">
        <v>4000</v>
      </c>
      <c r="D9" s="33">
        <f>C9*$D$4</f>
        <v>10000</v>
      </c>
      <c r="E9" s="31">
        <f>B9-D9</f>
        <v>190000</v>
      </c>
      <c r="F9" s="34">
        <v>0.18</v>
      </c>
      <c r="G9" s="35">
        <f>D9*F9</f>
        <v>1800</v>
      </c>
      <c r="H9" s="1"/>
      <c r="I9" s="20">
        <v>2</v>
      </c>
      <c r="J9" s="32">
        <v>400000</v>
      </c>
      <c r="K9" s="32">
        <v>8000</v>
      </c>
      <c r="L9" s="33">
        <f>K9*$D$4</f>
        <v>20000</v>
      </c>
      <c r="M9" s="31">
        <f>J9-L9</f>
        <v>380000</v>
      </c>
      <c r="N9" s="34">
        <v>0.17</v>
      </c>
      <c r="O9" s="35">
        <f>L9*N9</f>
        <v>3400.0000000000005</v>
      </c>
    </row>
    <row r="10" spans="1:15" ht="15.6">
      <c r="A10" s="20"/>
      <c r="B10" s="32"/>
      <c r="C10" s="32"/>
      <c r="D10" s="33"/>
      <c r="E10" s="31"/>
      <c r="F10" s="36"/>
      <c r="G10" s="35"/>
      <c r="H10" s="1"/>
      <c r="I10" s="20"/>
      <c r="J10" s="32"/>
      <c r="K10" s="32"/>
      <c r="L10" s="33"/>
      <c r="M10" s="31"/>
      <c r="N10" s="36"/>
      <c r="O10" s="35"/>
    </row>
    <row r="11" spans="1:15" ht="31.8" customHeight="1" thickBot="1">
      <c r="A11" s="20">
        <v>3</v>
      </c>
      <c r="B11" s="32">
        <v>300000</v>
      </c>
      <c r="C11" s="32">
        <v>6000</v>
      </c>
      <c r="D11" s="33">
        <f>C11*$D$4</f>
        <v>15000</v>
      </c>
      <c r="E11" s="31">
        <f>B11-D11</f>
        <v>285000</v>
      </c>
      <c r="F11" s="34">
        <v>0.2</v>
      </c>
      <c r="G11" s="35">
        <f>D11*F11</f>
        <v>3000</v>
      </c>
      <c r="H11" s="1"/>
      <c r="I11" s="37">
        <v>3</v>
      </c>
      <c r="J11" s="42">
        <v>600000</v>
      </c>
      <c r="K11" s="42">
        <v>12000</v>
      </c>
      <c r="L11" s="43">
        <f>K11*$D$4</f>
        <v>30000</v>
      </c>
      <c r="M11" s="44">
        <f>J11-L11</f>
        <v>570000</v>
      </c>
      <c r="N11" s="45">
        <v>0.17</v>
      </c>
      <c r="O11" s="46">
        <f>L11*N11</f>
        <v>5100</v>
      </c>
    </row>
    <row r="12" spans="1:15" ht="16.2" thickBot="1">
      <c r="A12" s="37"/>
      <c r="B12" s="38"/>
      <c r="C12" s="38"/>
      <c r="D12" s="38"/>
      <c r="E12" s="38"/>
      <c r="F12" s="38"/>
      <c r="G12" s="39"/>
    </row>
    <row r="13" spans="1:15" ht="15.6">
      <c r="A13" s="23"/>
      <c r="B13" s="23"/>
      <c r="C13" s="23"/>
      <c r="D13" s="23"/>
      <c r="E13" s="23"/>
      <c r="F13" s="23"/>
      <c r="G13" s="23"/>
    </row>
    <row r="14" spans="1:15" ht="15.6">
      <c r="A14" s="23"/>
      <c r="B14" s="23"/>
      <c r="C14" s="23"/>
      <c r="D14" s="23"/>
      <c r="E14" s="23"/>
      <c r="F14" s="23"/>
      <c r="G14" s="23"/>
      <c r="J14" s="47" t="s">
        <v>12</v>
      </c>
      <c r="L14" s="1">
        <v>200000</v>
      </c>
    </row>
    <row r="15" spans="1:15">
      <c r="J15" s="47" t="s">
        <v>2</v>
      </c>
      <c r="K15" s="1">
        <v>4000</v>
      </c>
      <c r="L15" s="1"/>
    </row>
    <row r="16" spans="1:15" ht="15" thickBot="1">
      <c r="J16" s="47" t="s">
        <v>3</v>
      </c>
      <c r="K16" s="2">
        <v>2.5</v>
      </c>
      <c r="L16" s="50">
        <f>K15*$K$16</f>
        <v>10000</v>
      </c>
    </row>
    <row r="17" spans="1:12" ht="21">
      <c r="A17" s="16" t="s">
        <v>34</v>
      </c>
      <c r="J17" s="48" t="s">
        <v>13</v>
      </c>
      <c r="L17" s="49">
        <f>L14-L16</f>
        <v>190000</v>
      </c>
    </row>
    <row r="18" spans="1:12" ht="21.6" thickBot="1">
      <c r="A18" s="16" t="s">
        <v>35</v>
      </c>
      <c r="J18" s="47" t="s">
        <v>11</v>
      </c>
      <c r="K18" s="2">
        <v>0.17</v>
      </c>
      <c r="L18" s="49"/>
    </row>
    <row r="19" spans="1:12" ht="28.8">
      <c r="A19" s="13" t="s">
        <v>0</v>
      </c>
      <c r="B19" s="13" t="s">
        <v>14</v>
      </c>
      <c r="C19" s="13" t="s">
        <v>15</v>
      </c>
    </row>
    <row r="20" spans="1:12">
      <c r="A20" s="3" t="s">
        <v>16</v>
      </c>
      <c r="B20" s="3">
        <v>0</v>
      </c>
      <c r="C20" s="3">
        <v>0</v>
      </c>
    </row>
    <row r="21" spans="1:12" ht="27.6">
      <c r="A21" s="4" t="s">
        <v>17</v>
      </c>
      <c r="B21" s="4">
        <v>2</v>
      </c>
      <c r="C21" s="4">
        <v>200</v>
      </c>
    </row>
    <row r="22" spans="1:12">
      <c r="A22" s="5" t="s">
        <v>18</v>
      </c>
      <c r="B22" s="5" t="s">
        <v>19</v>
      </c>
      <c r="C22" s="5">
        <v>200</v>
      </c>
    </row>
    <row r="23" spans="1:12" ht="27.6">
      <c r="A23" s="6" t="s">
        <v>17</v>
      </c>
      <c r="B23" s="6">
        <v>3.5</v>
      </c>
      <c r="C23" s="6">
        <v>350</v>
      </c>
    </row>
    <row r="24" spans="1:12">
      <c r="A24" s="3" t="s">
        <v>20</v>
      </c>
      <c r="B24" s="3" t="s">
        <v>19</v>
      </c>
      <c r="C24" s="3">
        <v>550</v>
      </c>
    </row>
    <row r="25" spans="1:12" ht="27.6">
      <c r="A25" s="4" t="s">
        <v>21</v>
      </c>
      <c r="B25" s="4">
        <v>7</v>
      </c>
      <c r="C25" s="7">
        <v>2800</v>
      </c>
    </row>
    <row r="26" spans="1:12">
      <c r="A26" s="5" t="s">
        <v>22</v>
      </c>
      <c r="B26" s="5" t="s">
        <v>19</v>
      </c>
      <c r="C26" s="8">
        <v>3350</v>
      </c>
    </row>
    <row r="27" spans="1:12" ht="27.6">
      <c r="A27" s="6" t="s">
        <v>21</v>
      </c>
      <c r="B27" s="6">
        <v>11.5</v>
      </c>
      <c r="C27" s="9">
        <v>4600</v>
      </c>
    </row>
    <row r="28" spans="1:12" ht="28.8">
      <c r="A28" s="3" t="s">
        <v>23</v>
      </c>
      <c r="B28" s="3" t="s">
        <v>19</v>
      </c>
      <c r="C28" s="10">
        <v>7950</v>
      </c>
    </row>
    <row r="29" spans="1:12" ht="27.6">
      <c r="A29" s="4" t="s">
        <v>21</v>
      </c>
      <c r="B29" s="4">
        <v>15</v>
      </c>
      <c r="C29" s="7">
        <v>6000</v>
      </c>
    </row>
    <row r="30" spans="1:12" ht="28.8">
      <c r="A30" s="5" t="s">
        <v>24</v>
      </c>
      <c r="B30" s="5" t="s">
        <v>19</v>
      </c>
      <c r="C30" s="11">
        <v>13950</v>
      </c>
    </row>
    <row r="31" spans="1:12" ht="27.6">
      <c r="A31" s="6" t="s">
        <v>21</v>
      </c>
      <c r="B31" s="6">
        <v>18</v>
      </c>
      <c r="C31" s="12">
        <v>7200</v>
      </c>
    </row>
    <row r="32" spans="1:12" ht="28.8">
      <c r="A32" s="3" t="s">
        <v>25</v>
      </c>
      <c r="B32" s="3" t="s">
        <v>19</v>
      </c>
      <c r="C32" s="10">
        <v>21150</v>
      </c>
    </row>
    <row r="33" spans="1:3">
      <c r="A33" s="3"/>
      <c r="B33" s="3"/>
      <c r="C33" s="10"/>
    </row>
    <row r="34" spans="1:3" ht="27.6">
      <c r="A34" s="4" t="s">
        <v>21</v>
      </c>
      <c r="B34" s="4">
        <v>19</v>
      </c>
      <c r="C34" s="7">
        <v>7600</v>
      </c>
    </row>
    <row r="35" spans="1:3" ht="28.8">
      <c r="A35" s="5" t="s">
        <v>26</v>
      </c>
      <c r="B35" s="5" t="s">
        <v>19</v>
      </c>
      <c r="C35" s="8">
        <v>28750</v>
      </c>
    </row>
    <row r="36" spans="1:3" ht="27.6">
      <c r="A36" s="6" t="s">
        <v>21</v>
      </c>
      <c r="B36" s="6">
        <v>19.5</v>
      </c>
      <c r="C36" s="9">
        <v>7800</v>
      </c>
    </row>
    <row r="37" spans="1:3" ht="28.8">
      <c r="A37" s="3" t="s">
        <v>27</v>
      </c>
      <c r="B37" s="3" t="s">
        <v>19</v>
      </c>
      <c r="C37" s="10">
        <v>36550</v>
      </c>
    </row>
    <row r="38" spans="1:3" ht="27.6">
      <c r="A38" s="4" t="s">
        <v>21</v>
      </c>
      <c r="B38" s="4">
        <v>20</v>
      </c>
      <c r="C38" s="7">
        <v>8000</v>
      </c>
    </row>
    <row r="39" spans="1:3" ht="28.8">
      <c r="A39" s="5" t="s">
        <v>28</v>
      </c>
      <c r="B39" s="5" t="s">
        <v>19</v>
      </c>
      <c r="C39" s="8">
        <v>44550</v>
      </c>
    </row>
    <row r="40" spans="1:3" ht="27.6">
      <c r="A40" s="6" t="s">
        <v>29</v>
      </c>
      <c r="B40" s="6">
        <v>22</v>
      </c>
      <c r="C40" s="9">
        <v>39600</v>
      </c>
    </row>
    <row r="41" spans="1:3" ht="28.8">
      <c r="A41" s="3" t="s">
        <v>30</v>
      </c>
      <c r="B41" s="3" t="s">
        <v>19</v>
      </c>
      <c r="C41" s="10">
        <v>84150</v>
      </c>
    </row>
    <row r="42" spans="1:3" ht="27.6">
      <c r="A42" s="4" t="s">
        <v>31</v>
      </c>
      <c r="B42" s="4">
        <v>23</v>
      </c>
      <c r="C42" s="7">
        <v>115000</v>
      </c>
    </row>
    <row r="43" spans="1:3" ht="28.8">
      <c r="A43" s="5" t="s">
        <v>32</v>
      </c>
      <c r="B43" s="5" t="s">
        <v>19</v>
      </c>
      <c r="C43" s="8">
        <v>199150</v>
      </c>
    </row>
    <row r="44" spans="1:3" ht="28.2" thickBot="1">
      <c r="A44" s="14" t="s">
        <v>33</v>
      </c>
      <c r="B44" s="14">
        <v>24</v>
      </c>
      <c r="C44" s="15"/>
    </row>
  </sheetData>
  <mergeCells count="2">
    <mergeCell ref="A2:G2"/>
    <mergeCell ref="I2:O2"/>
  </mergeCells>
  <pageMargins left="0.70866141732283472" right="0.70866141732283472" top="0.74803149606299213" bottom="0.74803149606299213" header="0.31496062992125984" footer="0.31496062992125984"/>
  <pageSetup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5246-466B-48E6-8E12-26126586D29E}">
  <sheetPr>
    <pageSetUpPr fitToPage="1"/>
  </sheetPr>
  <dimension ref="A1:O27"/>
  <sheetViews>
    <sheetView zoomScale="120" zoomScaleNormal="120" workbookViewId="0">
      <selection activeCell="E23" sqref="E23"/>
    </sheetView>
  </sheetViews>
  <sheetFormatPr defaultRowHeight="14.4"/>
  <cols>
    <col min="1" max="1" width="13.6640625" customWidth="1"/>
    <col min="2" max="2" width="17.88671875" bestFit="1" customWidth="1"/>
    <col min="3" max="3" width="11.6640625" bestFit="1" customWidth="1"/>
    <col min="4" max="4" width="12.77734375" customWidth="1"/>
    <col min="5" max="6" width="18.21875" customWidth="1"/>
    <col min="7" max="7" width="11.6640625" customWidth="1"/>
    <col min="8" max="8" width="11" bestFit="1" customWidth="1"/>
    <col min="9" max="9" width="31.6640625" customWidth="1"/>
    <col min="10" max="10" width="21.77734375" customWidth="1"/>
    <col min="11" max="11" width="21.44140625" customWidth="1"/>
  </cols>
  <sheetData>
    <row r="1" spans="1:15" ht="21.6" thickBot="1">
      <c r="I1" s="16" t="s">
        <v>34</v>
      </c>
    </row>
    <row r="2" spans="1:15" ht="21.6" thickBot="1">
      <c r="A2" s="17"/>
      <c r="B2" s="18"/>
      <c r="C2" s="18"/>
      <c r="D2" s="18"/>
      <c r="E2" s="18"/>
      <c r="F2" s="18"/>
      <c r="G2" s="19"/>
      <c r="I2" s="16" t="s">
        <v>35</v>
      </c>
    </row>
    <row r="3" spans="1:15" ht="15.6">
      <c r="A3" s="20"/>
      <c r="B3" s="40" t="s">
        <v>6</v>
      </c>
      <c r="C3" s="40" t="s">
        <v>7</v>
      </c>
      <c r="D3" s="40" t="s">
        <v>8</v>
      </c>
      <c r="E3" s="40" t="s">
        <v>9</v>
      </c>
      <c r="F3" s="21"/>
      <c r="G3" s="22"/>
      <c r="I3" s="13" t="s">
        <v>0</v>
      </c>
      <c r="J3" s="13" t="s">
        <v>14</v>
      </c>
      <c r="K3" s="13" t="s">
        <v>15</v>
      </c>
    </row>
    <row r="4" spans="1:15" ht="15.6">
      <c r="A4" s="20"/>
      <c r="B4" s="23"/>
      <c r="C4" s="23"/>
      <c r="D4" s="24">
        <v>2.5</v>
      </c>
      <c r="E4" s="24"/>
      <c r="F4" s="24"/>
      <c r="G4" s="22"/>
      <c r="I4" s="3" t="s">
        <v>16</v>
      </c>
      <c r="J4" s="3">
        <v>0</v>
      </c>
      <c r="K4" s="3">
        <v>0</v>
      </c>
    </row>
    <row r="5" spans="1:15" ht="46.8">
      <c r="A5" s="25" t="s">
        <v>1</v>
      </c>
      <c r="B5" s="41" t="s">
        <v>12</v>
      </c>
      <c r="C5" s="27" t="s">
        <v>2</v>
      </c>
      <c r="D5" s="28" t="s">
        <v>3</v>
      </c>
      <c r="E5" s="26" t="s">
        <v>13</v>
      </c>
      <c r="F5" s="26" t="s">
        <v>5</v>
      </c>
      <c r="G5" s="29" t="s">
        <v>4</v>
      </c>
      <c r="I5" s="4" t="s">
        <v>17</v>
      </c>
      <c r="J5" s="4">
        <v>2</v>
      </c>
      <c r="K5" s="4">
        <v>200</v>
      </c>
    </row>
    <row r="6" spans="1:15" ht="15.6">
      <c r="A6" s="20"/>
      <c r="B6" s="30"/>
      <c r="C6" s="30"/>
      <c r="D6" s="23"/>
      <c r="E6" s="23"/>
      <c r="F6" s="23"/>
      <c r="G6" s="22"/>
      <c r="I6" s="5" t="s">
        <v>18</v>
      </c>
      <c r="J6" s="5" t="s">
        <v>19</v>
      </c>
      <c r="K6" s="5">
        <v>200</v>
      </c>
    </row>
    <row r="7" spans="1:15" ht="15.6">
      <c r="A7" s="20">
        <v>1</v>
      </c>
      <c r="B7" s="32">
        <v>100000</v>
      </c>
      <c r="C7" s="32">
        <v>2000</v>
      </c>
      <c r="D7" s="33">
        <f>C7*$D$4</f>
        <v>5000</v>
      </c>
      <c r="E7" s="31">
        <f>B7-D7</f>
        <v>95000</v>
      </c>
      <c r="F7" s="34">
        <v>0.115</v>
      </c>
      <c r="G7" s="35">
        <f>D7*F7</f>
        <v>575</v>
      </c>
      <c r="H7" s="1"/>
      <c r="I7" s="6" t="s">
        <v>17</v>
      </c>
      <c r="J7" s="6">
        <v>3.5</v>
      </c>
      <c r="K7" s="6">
        <v>350</v>
      </c>
      <c r="L7" s="1"/>
      <c r="M7" s="1"/>
      <c r="N7" s="1"/>
      <c r="O7" s="1"/>
    </row>
    <row r="8" spans="1:15" ht="15.6">
      <c r="A8" s="20"/>
      <c r="B8" s="32"/>
      <c r="C8" s="32"/>
      <c r="D8" s="33"/>
      <c r="E8" s="31"/>
      <c r="F8" s="36"/>
      <c r="G8" s="35"/>
      <c r="H8" s="1"/>
      <c r="I8" s="3" t="s">
        <v>20</v>
      </c>
      <c r="J8" s="3" t="s">
        <v>19</v>
      </c>
      <c r="K8" s="3">
        <v>550</v>
      </c>
      <c r="L8" s="1"/>
      <c r="M8" s="1"/>
      <c r="N8" s="1"/>
      <c r="O8" s="1"/>
    </row>
    <row r="9" spans="1:15" ht="15.6">
      <c r="A9" s="20">
        <v>2</v>
      </c>
      <c r="B9" s="32">
        <v>200000</v>
      </c>
      <c r="C9" s="32">
        <v>4000</v>
      </c>
      <c r="D9" s="33">
        <f>C9*$D$4</f>
        <v>10000</v>
      </c>
      <c r="E9" s="31">
        <f>B9-D9</f>
        <v>190000</v>
      </c>
      <c r="F9" s="34">
        <v>0.18</v>
      </c>
      <c r="G9" s="35">
        <f>D9*F9</f>
        <v>1800</v>
      </c>
      <c r="H9" s="1"/>
      <c r="I9" s="4" t="s">
        <v>21</v>
      </c>
      <c r="J9" s="4">
        <v>7</v>
      </c>
      <c r="K9" s="7">
        <v>2800</v>
      </c>
      <c r="L9" s="1"/>
      <c r="M9" s="1"/>
      <c r="N9" s="1"/>
      <c r="O9" s="1"/>
    </row>
    <row r="10" spans="1:15" ht="15.6">
      <c r="A10" s="20"/>
      <c r="B10" s="32"/>
      <c r="C10" s="32"/>
      <c r="D10" s="33"/>
      <c r="E10" s="31"/>
      <c r="F10" s="36"/>
      <c r="G10" s="35"/>
      <c r="H10" s="1"/>
      <c r="I10" s="5" t="s">
        <v>22</v>
      </c>
      <c r="J10" s="5" t="s">
        <v>19</v>
      </c>
      <c r="K10" s="8">
        <v>3350</v>
      </c>
      <c r="L10" s="1"/>
      <c r="M10" s="1"/>
      <c r="N10" s="1"/>
      <c r="O10" s="1"/>
    </row>
    <row r="11" spans="1:15" ht="15.6">
      <c r="A11" s="20">
        <v>3</v>
      </c>
      <c r="B11" s="32">
        <v>300000</v>
      </c>
      <c r="C11" s="32">
        <v>6000</v>
      </c>
      <c r="D11" s="33">
        <f>C11*$D$4</f>
        <v>15000</v>
      </c>
      <c r="E11" s="31">
        <f>B11-D11</f>
        <v>285000</v>
      </c>
      <c r="F11" s="34">
        <v>0.2</v>
      </c>
      <c r="G11" s="35">
        <f>D11*F11</f>
        <v>3000</v>
      </c>
      <c r="H11" s="1"/>
      <c r="I11" s="6" t="s">
        <v>21</v>
      </c>
      <c r="J11" s="6">
        <v>11.5</v>
      </c>
      <c r="K11" s="9">
        <v>4600</v>
      </c>
      <c r="L11" s="1"/>
      <c r="M11" s="1"/>
      <c r="N11" s="1"/>
      <c r="O11" s="1"/>
    </row>
    <row r="12" spans="1:15" ht="16.2" thickBot="1">
      <c r="A12" s="37"/>
      <c r="B12" s="38"/>
      <c r="C12" s="38"/>
      <c r="D12" s="38"/>
      <c r="E12" s="38"/>
      <c r="F12" s="38"/>
      <c r="G12" s="39"/>
      <c r="I12" s="3" t="s">
        <v>23</v>
      </c>
      <c r="J12" s="3" t="s">
        <v>19</v>
      </c>
      <c r="K12" s="10">
        <v>7950</v>
      </c>
    </row>
    <row r="13" spans="1:15" ht="15.6">
      <c r="A13" s="23"/>
      <c r="B13" s="23"/>
      <c r="C13" s="23"/>
      <c r="D13" s="23"/>
      <c r="E13" s="23"/>
      <c r="F13" s="23"/>
      <c r="G13" s="23"/>
      <c r="I13" s="4" t="s">
        <v>21</v>
      </c>
      <c r="J13" s="4">
        <v>15</v>
      </c>
      <c r="K13" s="7">
        <v>6000</v>
      </c>
    </row>
    <row r="14" spans="1:15" ht="15.6">
      <c r="A14" s="23"/>
      <c r="B14" s="23"/>
      <c r="C14" s="23"/>
      <c r="D14" s="23"/>
      <c r="E14" s="23"/>
      <c r="F14" s="23"/>
      <c r="G14" s="23"/>
      <c r="I14" s="5" t="s">
        <v>24</v>
      </c>
      <c r="J14" s="5" t="s">
        <v>19</v>
      </c>
      <c r="K14" s="11">
        <v>13950</v>
      </c>
    </row>
    <row r="15" spans="1:15" ht="16.2" thickBot="1">
      <c r="A15" s="23"/>
      <c r="B15" s="23"/>
      <c r="C15" s="23"/>
      <c r="D15" s="23"/>
      <c r="E15" s="23"/>
      <c r="F15" s="23"/>
      <c r="G15" s="23"/>
      <c r="I15" s="6" t="s">
        <v>21</v>
      </c>
      <c r="J15" s="6">
        <v>18</v>
      </c>
      <c r="K15" s="12">
        <v>7200</v>
      </c>
    </row>
    <row r="16" spans="1:15" ht="15.6">
      <c r="A16" s="17"/>
      <c r="B16" s="18"/>
      <c r="C16" s="18"/>
      <c r="D16" s="18"/>
      <c r="E16" s="18"/>
      <c r="F16" s="18"/>
      <c r="G16" s="19"/>
      <c r="I16" s="3" t="s">
        <v>25</v>
      </c>
      <c r="J16" s="3" t="s">
        <v>19</v>
      </c>
      <c r="K16" s="10">
        <v>21150</v>
      </c>
    </row>
    <row r="17" spans="1:11" ht="15.6">
      <c r="A17" s="20"/>
      <c r="B17" s="40" t="s">
        <v>6</v>
      </c>
      <c r="C17" s="40" t="s">
        <v>7</v>
      </c>
      <c r="D17" s="40" t="s">
        <v>8</v>
      </c>
      <c r="E17" s="40" t="s">
        <v>9</v>
      </c>
      <c r="F17" s="21"/>
      <c r="G17" s="22"/>
      <c r="I17" s="4" t="s">
        <v>21</v>
      </c>
      <c r="J17" s="4">
        <v>19</v>
      </c>
      <c r="K17" s="7">
        <v>7600</v>
      </c>
    </row>
    <row r="18" spans="1:11" ht="15.6">
      <c r="A18" s="20"/>
      <c r="B18" s="23"/>
      <c r="C18" s="23"/>
      <c r="D18" s="24">
        <v>2.5</v>
      </c>
      <c r="E18" s="24"/>
      <c r="F18" s="24"/>
      <c r="G18" s="22"/>
      <c r="I18" s="5" t="s">
        <v>26</v>
      </c>
      <c r="J18" s="5" t="s">
        <v>19</v>
      </c>
      <c r="K18" s="8">
        <v>28750</v>
      </c>
    </row>
    <row r="19" spans="1:11" ht="46.8">
      <c r="A19" s="25" t="s">
        <v>10</v>
      </c>
      <c r="B19" s="41" t="s">
        <v>12</v>
      </c>
      <c r="C19" s="27" t="s">
        <v>2</v>
      </c>
      <c r="D19" s="28" t="s">
        <v>3</v>
      </c>
      <c r="E19" s="26" t="s">
        <v>13</v>
      </c>
      <c r="F19" s="26" t="s">
        <v>11</v>
      </c>
      <c r="G19" s="29" t="s">
        <v>4</v>
      </c>
      <c r="I19" s="6" t="s">
        <v>21</v>
      </c>
      <c r="J19" s="6">
        <v>19.5</v>
      </c>
      <c r="K19" s="9">
        <v>7800</v>
      </c>
    </row>
    <row r="20" spans="1:11" ht="15.6">
      <c r="A20" s="20"/>
      <c r="B20" s="30"/>
      <c r="C20" s="30"/>
      <c r="D20" s="23"/>
      <c r="E20" s="23"/>
      <c r="F20" s="23"/>
      <c r="G20" s="22"/>
      <c r="I20" s="3" t="s">
        <v>27</v>
      </c>
      <c r="J20" s="3" t="s">
        <v>19</v>
      </c>
      <c r="K20" s="10">
        <v>36550</v>
      </c>
    </row>
    <row r="21" spans="1:11" ht="15.6">
      <c r="A21" s="20">
        <v>1</v>
      </c>
      <c r="B21" s="32">
        <v>200000</v>
      </c>
      <c r="C21" s="32">
        <v>4000</v>
      </c>
      <c r="D21" s="33">
        <f>C21*$D$4</f>
        <v>10000</v>
      </c>
      <c r="E21" s="31">
        <f>B21-D21</f>
        <v>190000</v>
      </c>
      <c r="F21" s="34">
        <v>0.17</v>
      </c>
      <c r="G21" s="35">
        <f>D21*F21</f>
        <v>1700.0000000000002</v>
      </c>
      <c r="I21" s="4" t="s">
        <v>21</v>
      </c>
      <c r="J21" s="4">
        <v>20</v>
      </c>
      <c r="K21" s="7">
        <v>8000</v>
      </c>
    </row>
    <row r="22" spans="1:11" ht="15.6">
      <c r="A22" s="20"/>
      <c r="B22" s="32"/>
      <c r="C22" s="32"/>
      <c r="D22" s="33"/>
      <c r="E22" s="31"/>
      <c r="F22" s="36"/>
      <c r="G22" s="35"/>
      <c r="I22" s="5" t="s">
        <v>28</v>
      </c>
      <c r="J22" s="5" t="s">
        <v>19</v>
      </c>
      <c r="K22" s="8">
        <v>44550</v>
      </c>
    </row>
    <row r="23" spans="1:11" ht="15.6">
      <c r="A23" s="20">
        <v>2</v>
      </c>
      <c r="B23" s="32">
        <v>400000</v>
      </c>
      <c r="C23" s="32">
        <v>8000</v>
      </c>
      <c r="D23" s="33">
        <f>C23*$D$4</f>
        <v>20000</v>
      </c>
      <c r="E23" s="31">
        <f>B23-D23</f>
        <v>380000</v>
      </c>
      <c r="F23" s="34">
        <v>0.17</v>
      </c>
      <c r="G23" s="35">
        <f>D23*F23</f>
        <v>3400.0000000000005</v>
      </c>
      <c r="I23" s="6" t="s">
        <v>29</v>
      </c>
      <c r="J23" s="6">
        <v>22</v>
      </c>
      <c r="K23" s="9">
        <v>39600</v>
      </c>
    </row>
    <row r="24" spans="1:11" ht="15.6">
      <c r="A24" s="20"/>
      <c r="B24" s="32"/>
      <c r="C24" s="32"/>
      <c r="D24" s="33"/>
      <c r="E24" s="31"/>
      <c r="F24" s="36"/>
      <c r="G24" s="35"/>
      <c r="I24" s="3" t="s">
        <v>30</v>
      </c>
      <c r="J24" s="3" t="s">
        <v>19</v>
      </c>
      <c r="K24" s="10">
        <v>84150</v>
      </c>
    </row>
    <row r="25" spans="1:11" ht="15.6">
      <c r="A25" s="20">
        <v>3</v>
      </c>
      <c r="B25" s="32">
        <v>600000</v>
      </c>
      <c r="C25" s="32">
        <v>12000</v>
      </c>
      <c r="D25" s="33">
        <f>C25*$D$4</f>
        <v>30000</v>
      </c>
      <c r="E25" s="31">
        <f>B25-D25</f>
        <v>570000</v>
      </c>
      <c r="F25" s="34">
        <v>0.17</v>
      </c>
      <c r="G25" s="35">
        <f>D25*F25</f>
        <v>5100</v>
      </c>
      <c r="I25" s="4" t="s">
        <v>31</v>
      </c>
      <c r="J25" s="4">
        <v>23</v>
      </c>
      <c r="K25" s="7">
        <v>115000</v>
      </c>
    </row>
    <row r="26" spans="1:11" ht="16.2" thickBot="1">
      <c r="A26" s="37"/>
      <c r="B26" s="38"/>
      <c r="C26" s="38"/>
      <c r="D26" s="38"/>
      <c r="E26" s="38"/>
      <c r="F26" s="38"/>
      <c r="G26" s="39"/>
      <c r="I26" s="5" t="s">
        <v>32</v>
      </c>
      <c r="J26" s="5" t="s">
        <v>19</v>
      </c>
      <c r="K26" s="8">
        <v>199150</v>
      </c>
    </row>
    <row r="27" spans="1:11" ht="15" thickBot="1">
      <c r="I27" s="14" t="s">
        <v>33</v>
      </c>
      <c r="J27" s="14">
        <v>24</v>
      </c>
      <c r="K27" s="15"/>
    </row>
  </sheetData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Calculator</vt:lpstr>
      <vt:lpstr>Horizontal Format</vt:lpstr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Melany Rabago PAGUEL</dc:creator>
  <cp:lastModifiedBy>Melany Rabago PAGUEL</cp:lastModifiedBy>
  <cp:lastPrinted>2025-12-04T08:06:59Z</cp:lastPrinted>
  <dcterms:created xsi:type="dcterms:W3CDTF">2025-12-04T07:40:54Z</dcterms:created>
  <dcterms:modified xsi:type="dcterms:W3CDTF">2025-12-11T02:40:42Z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18441</vt:lpwstr>
  </property>
</Properties>
</file>